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andebura\Desktop\"/>
    </mc:Choice>
  </mc:AlternateContent>
  <bookViews>
    <workbookView xWindow="0" yWindow="0" windowWidth="28800" windowHeight="12300" activeTab="1"/>
  </bookViews>
  <sheets>
    <sheet name="Лист1" sheetId="1" r:id="rId1"/>
    <sheet name="Лист2" sheetId="2" r:id="rId2"/>
    <sheet name="Лист3" sheetId="4" r:id="rId3"/>
  </sheets>
  <calcPr calcId="162913"/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K6" i="4"/>
  <c r="L6" i="4"/>
  <c r="M6" i="4"/>
  <c r="N6" i="4"/>
  <c r="O6" i="4"/>
  <c r="P6" i="4"/>
  <c r="C9" i="4"/>
  <c r="D9" i="4"/>
  <c r="K9" i="4"/>
  <c r="N9" i="4"/>
  <c r="O9" i="4"/>
  <c r="P9" i="4"/>
  <c r="C10" i="4"/>
  <c r="D10" i="4"/>
  <c r="E10" i="4"/>
  <c r="E9" i="4"/>
  <c r="F10" i="4"/>
  <c r="F9" i="4"/>
  <c r="G10" i="4"/>
  <c r="G9" i="4"/>
  <c r="H10" i="4"/>
  <c r="H9" i="4"/>
  <c r="I10" i="4"/>
  <c r="I9" i="4"/>
  <c r="J10" i="4"/>
  <c r="J9" i="4"/>
  <c r="K10" i="4"/>
  <c r="L10" i="4"/>
  <c r="L9" i="4"/>
  <c r="M10" i="4"/>
  <c r="M9" i="4"/>
  <c r="N10" i="4"/>
  <c r="O10" i="4"/>
  <c r="P10" i="4"/>
  <c r="C16" i="4"/>
  <c r="C15" i="4"/>
  <c r="K6" i="2"/>
  <c r="N6" i="2"/>
  <c r="O6" i="2"/>
  <c r="P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N16" i="2"/>
  <c r="O16" i="2"/>
  <c r="P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M6" i="2"/>
  <c r="L6" i="2"/>
  <c r="J6" i="2"/>
  <c r="I6" i="2"/>
  <c r="H6" i="2"/>
  <c r="G6" i="2"/>
</calcChain>
</file>

<file path=xl/sharedStrings.xml><?xml version="1.0" encoding="utf-8"?>
<sst xmlns="http://schemas.openxmlformats.org/spreadsheetml/2006/main" count="247" uniqueCount="125">
  <si>
    <t>А</t>
  </si>
  <si>
    <t>16</t>
  </si>
  <si>
    <t>17</t>
  </si>
  <si>
    <t>№  рядка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</si>
  <si>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</si>
  <si>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</si>
  <si>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</si>
  <si>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</si>
  <si>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</si>
  <si>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</si>
  <si>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</si>
  <si>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</si>
  <si>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</si>
  <si>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</si>
  <si>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</si>
  <si>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</si>
  <si>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</si>
  <si>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</si>
  <si>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</si>
  <si>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</si>
  <si>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18</t>
  </si>
  <si>
    <t>19</t>
  </si>
  <si>
    <t>20</t>
  </si>
  <si>
    <t>ІІ групи</t>
  </si>
  <si>
    <t>ІІІ групи</t>
  </si>
  <si>
    <t>21</t>
  </si>
  <si>
    <t>22</t>
  </si>
  <si>
    <t>23</t>
  </si>
  <si>
    <t>віком від 6 до 18 років</t>
  </si>
  <si>
    <t>3.2 дітей-інвалідів віком до 18 років</t>
  </si>
  <si>
    <t>Звіт про надання державної соціальної допомоги інвалідам з дитинства та дітям-інвалідам</t>
  </si>
  <si>
    <t>до 15 числа місяця після звітного періоду</t>
  </si>
  <si>
    <t>Терміни подання</t>
  </si>
  <si>
    <t>Респондент:</t>
  </si>
  <si>
    <t>(поштовий індекс, область, / Автономна Республіка Крим, район, населенний пункт, вулиця / провулок, площа тощо, № будинку / корпусу)</t>
  </si>
  <si>
    <t>X</t>
  </si>
  <si>
    <t>24</t>
  </si>
  <si>
    <r>
      <t>з них:</t>
    </r>
    <r>
      <rPr>
        <sz val="7"/>
        <rFont val="Arial Cyr"/>
        <family val="2"/>
        <charset val="204"/>
      </rPr>
      <t xml:space="preserve">                                                                                         віком до 6 років</t>
    </r>
  </si>
  <si>
    <r>
      <t>з них:</t>
    </r>
    <r>
      <rPr>
        <sz val="7"/>
        <rFont val="Arial Cyr"/>
        <family val="2"/>
        <charset val="204"/>
      </rPr>
      <t xml:space="preserve">                                                                           віком 6 років</t>
    </r>
  </si>
  <si>
    <r>
      <t>з них:</t>
    </r>
    <r>
      <rPr>
        <sz val="7"/>
        <rFont val="Arial Cyr"/>
        <family val="2"/>
        <charset val="204"/>
      </rPr>
      <t xml:space="preserve">                                                                                  І групи</t>
    </r>
  </si>
  <si>
    <t>25</t>
  </si>
  <si>
    <t>26</t>
  </si>
  <si>
    <t>27</t>
  </si>
  <si>
    <t>28</t>
  </si>
  <si>
    <t>29</t>
  </si>
  <si>
    <t>30</t>
  </si>
  <si>
    <t>31</t>
  </si>
  <si>
    <t>5. Інші виплати</t>
  </si>
  <si>
    <t>факс ____________________________________</t>
  </si>
  <si>
    <t>________________________________________</t>
  </si>
  <si>
    <t>ЗВІТНІСТЬ</t>
  </si>
  <si>
    <t>за погодженням з Держстатом України</t>
  </si>
  <si>
    <t>Міністерству соціальної політики України, головним управлінням статистики в Автономній Республіці Крим, в областях, в м.Києві та Управлінню статистики у м.Севастополі.</t>
  </si>
  <si>
    <t xml:space="preserve">форма ДСДІ                               (місячна)                                     ЗАТВЕРДЖЕНО                               Наказ Міністерства соціальної політики України            30.05.2014 р. № 335                              </t>
  </si>
  <si>
    <t>(місяць)</t>
  </si>
  <si>
    <t xml:space="preserve">Структурні підрозділи з питань соціального захисту населення районних, районних у мм. Києві та Севастополі держадміністрацій, виконавчих органів міських, районних у містах (крім мм. Києва та Севастополя) рад, центри з нарахування і виплати допомоги - </t>
  </si>
  <si>
    <t>Міністерству соціальної політики Автономної Республіки Крим, структурним підрозділам з питань соціального захисту населення обласних, Київської та Севастопольської міських державних адміністрацій</t>
  </si>
  <si>
    <t>Міністерство соціальної політики Автономної Республіки Крим, структурні підрозділи з питань соціального захисту населення обласних, Київської та Севастопольської міських державних адміністрацій -                                                      Міністерству соціальної політики України та териториальним органам державної статистики</t>
  </si>
  <si>
    <t>Міністерство соціальної політики України -                                                                                                                  Державній службі статистики України зведену інформацію по Україні та адміністративно-териториальних одиницях</t>
  </si>
  <si>
    <t>до 05 числа місяця після звітного періоду</t>
  </si>
  <si>
    <t>до 01 березня після звітного періоду</t>
  </si>
  <si>
    <t>Сума нарахованої допомоги (тис.грн)</t>
  </si>
  <si>
    <t xml:space="preserve"> з початку поточного року (наростаючим підсумком) </t>
  </si>
  <si>
    <t xml:space="preserve">у звітному місяці </t>
  </si>
  <si>
    <t>Сума фактично профінансованих коштів (тис.грн)</t>
  </si>
  <si>
    <t xml:space="preserve">з початку поточного року (наростаючим підсумком) </t>
  </si>
  <si>
    <t>у звітному місяці</t>
  </si>
  <si>
    <t>з них погашено заборго-ваності за попередні рокі</t>
  </si>
  <si>
    <t>Сума виплаченої допомоги (тис.грн)</t>
  </si>
  <si>
    <t xml:space="preserve">у звітному місяці  </t>
  </si>
  <si>
    <t>Сума заборгованості (тис.грн)</t>
  </si>
  <si>
    <t>за попередні роки</t>
  </si>
  <si>
    <t xml:space="preserve">що виникла з початку поточного року </t>
  </si>
  <si>
    <t xml:space="preserve">на кінець     звітного періоду  </t>
  </si>
  <si>
    <t>з них на повному державному утриманні</t>
  </si>
  <si>
    <t>Кількість отримувачів державної соціальної допомоги (осіб)</t>
  </si>
  <si>
    <t>кількість отримувачів яким призначено допомогу у звітному місяці</t>
  </si>
  <si>
    <t>продовження форми ДСДІ</t>
  </si>
  <si>
    <t>Категорія осіб</t>
  </si>
  <si>
    <t>усього</t>
  </si>
  <si>
    <t>кількість отримувачів, яким призначено допомогу з початку поточного року (наростаючим підсумком)</t>
  </si>
  <si>
    <t>діти-інваліди віком до 18 років підгрупи А</t>
  </si>
  <si>
    <t>діти-інваліди, захворювання яких пов'язане з Чорнобильською АЕС</t>
  </si>
  <si>
    <t>1.1 інваліди з дитинства  (рядки 3+5+6),                                   у тому числі:</t>
  </si>
  <si>
    <t>І групи</t>
  </si>
  <si>
    <r>
      <t xml:space="preserve">    з них:</t>
    </r>
    <r>
      <rPr>
        <i/>
        <sz val="7"/>
        <rFont val="Arial Cyr"/>
        <charset val="204"/>
      </rPr>
      <t xml:space="preserve"> підгрупи А  </t>
    </r>
    <r>
      <rPr>
        <sz val="7"/>
        <rFont val="Arial Cyr"/>
        <family val="2"/>
        <charset val="204"/>
      </rPr>
      <t xml:space="preserve">                                                     </t>
    </r>
  </si>
  <si>
    <t>1.2 діти-інваліди віком до 18 рокі,                        у тому числі:</t>
  </si>
  <si>
    <t>32</t>
  </si>
  <si>
    <t>33</t>
  </si>
  <si>
    <t>34</t>
  </si>
  <si>
    <t>35</t>
  </si>
  <si>
    <t>з рядка 16 - за дитиною-інвалідом до 18 років одинокій матері, батьку  (рядки 29+30)</t>
  </si>
  <si>
    <t>36</t>
  </si>
  <si>
    <t>37</t>
  </si>
  <si>
    <t>38</t>
  </si>
  <si>
    <t>39</t>
  </si>
  <si>
    <t>40</t>
  </si>
  <si>
    <t>41</t>
  </si>
  <si>
    <t>42</t>
  </si>
  <si>
    <t>43</t>
  </si>
  <si>
    <t>2.2 за дитиною-інвалідом віком до 18 років                                         (рядки 17+18)</t>
  </si>
  <si>
    <t>з рядка 16 - за дитиною-інвалідом до 18 років підгрупи А  (рядки 20+21)</t>
  </si>
  <si>
    <t>з рядка 16 - за дитиною-інвалідом до 18 років захворювання якої пов'язане з Чорнобильською АЕС  (рядки 23+24)</t>
  </si>
  <si>
    <t>з рядка 22 - за дитиною-інвалідом віком до 18 років підгрупи А, захворювання якої пов'язане з Чорнобильською АЕС  (рядки 26+27)</t>
  </si>
  <si>
    <t>3. Допомога на поховання                           (рядки 32+36)</t>
  </si>
  <si>
    <t>4. Отримують державну соціальну допомогу та пенсію у зв"язку з втратою годувальника одночасно  (рядки 38+42)</t>
  </si>
  <si>
    <t>у тому числі:                                                                          4.1 інвалідів з дитинства  (рядки 39+40+41)</t>
  </si>
  <si>
    <t>4.2 діти-інваліди віком до 18 років</t>
  </si>
  <si>
    <t>(П.І.Б.)</t>
  </si>
  <si>
    <t>Виконавець</t>
  </si>
  <si>
    <t>2.1 за інвалідом з дитинства (рядки 13+14+15),                                                                                                                      у тому числі:</t>
  </si>
  <si>
    <t>М.П.                                                     Керівник</t>
  </si>
  <si>
    <t>електронна пошта _________________________________________</t>
  </si>
  <si>
    <r>
      <t xml:space="preserve">2. Із загального числа отримувачів допомоги - отримують надбавку на догляд (усього)     (рядки 12+16),                                                             </t>
    </r>
    <r>
      <rPr>
        <b/>
        <i/>
        <sz val="7"/>
        <rFont val="Arial Cyr"/>
        <family val="2"/>
        <charset val="204"/>
      </rPr>
      <t>з них</t>
    </r>
  </si>
  <si>
    <r>
      <t xml:space="preserve">1. Усього отримують державну соціальну допомогу  (рядки 2+7+31),                                         </t>
    </r>
    <r>
      <rPr>
        <b/>
        <i/>
        <sz val="7"/>
        <rFont val="Arial Cyr"/>
        <family val="2"/>
        <charset val="204"/>
      </rPr>
      <t>з них</t>
    </r>
  </si>
  <si>
    <r>
      <t>з них:</t>
    </r>
    <r>
      <rPr>
        <sz val="7"/>
        <rFont val="Arial Cyr"/>
        <family val="2"/>
        <charset val="204"/>
      </rPr>
      <t xml:space="preserve"> діти-інваліди, захворювання яких пов'язане з Чорнобильською АЕС, підгрупи А</t>
    </r>
  </si>
  <si>
    <t>у тому числі:                                                                          3.1 інвалідів з дитинства  (рядки 33+34+35)</t>
  </si>
  <si>
    <t>Подають</t>
  </si>
  <si>
    <t>289-53-12</t>
  </si>
  <si>
    <t>Несходим З.А.</t>
  </si>
  <si>
    <t>z.neshodim@nssu.gov.ua</t>
  </si>
  <si>
    <t>Василь ЛУЦИК</t>
  </si>
  <si>
    <t>Найменування:   Національна соціальна сервісна служба України</t>
  </si>
  <si>
    <t>Місце знаходження:   _м. Київ,01601,  Еспланадна8/10____________________________________________________________________________________________________________________________</t>
  </si>
  <si>
    <t>по  Україна        за  2023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</si>
</sst>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7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6"/>
      <name val="Arial Cyr"/>
      <family val="2"/>
      <charset val="204"/>
    </font>
    <font>
      <b/>
      <sz val="7"/>
      <name val="Arial Cyr"/>
      <family val="2"/>
      <charset val="204"/>
    </font>
    <font>
      <i/>
      <sz val="7"/>
      <name val="Arial Cyr"/>
      <charset val="204"/>
    </font>
    <font>
      <b/>
      <sz val="8"/>
      <name val="Arial Cyr"/>
      <family val="2"/>
      <charset val="204"/>
    </font>
    <font>
      <i/>
      <sz val="6.5"/>
      <name val="Arial Cyr"/>
      <family val="2"/>
      <charset val="204"/>
    </font>
    <font>
      <b/>
      <i/>
      <sz val="7"/>
      <name val="Arial Cyr"/>
      <family val="2"/>
      <charset val="204"/>
    </font>
    <font>
      <u/>
      <sz val="8"/>
      <name val="Arial Cyr"/>
      <family val="2"/>
      <charset val="204"/>
    </font>
    <font>
      <u/>
      <sz val="7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Protection="1">
      <protection locked="0"/>
    </xf>
    <xf numFmtId="49" fontId="3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right"/>
    </xf>
    <xf numFmtId="2" fontId="3" fillId="2" borderId="1" xfId="0" applyNumberFormat="1" applyFont="1" applyFill="1" applyBorder="1" applyAlignment="1" applyProtection="1">
      <alignment horizontal="right"/>
    </xf>
    <xf numFmtId="0" fontId="3" fillId="0" borderId="0" xfId="0" applyFont="1"/>
    <xf numFmtId="1" fontId="3" fillId="3" borderId="1" xfId="0" applyNumberFormat="1" applyFont="1" applyFill="1" applyBorder="1" applyAlignment="1" applyProtection="1">
      <alignment horizontal="right"/>
      <protection locked="0"/>
    </xf>
    <xf numFmtId="2" fontId="3" fillId="3" borderId="1" xfId="0" applyNumberFormat="1" applyFont="1" applyFill="1" applyBorder="1" applyAlignment="1" applyProtection="1">
      <alignment horizontal="right"/>
      <protection locked="0"/>
    </xf>
    <xf numFmtId="49" fontId="3" fillId="0" borderId="1" xfId="0" applyNumberFormat="1" applyFont="1" applyBorder="1" applyAlignment="1" applyProtection="1">
      <alignment horizontal="center"/>
    </xf>
    <xf numFmtId="0" fontId="3" fillId="0" borderId="0" xfId="0" applyFont="1" applyProtection="1"/>
    <xf numFmtId="2" fontId="3" fillId="0" borderId="1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protection locked="0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 applyProtection="1"/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vertical="center" wrapText="1"/>
    </xf>
    <xf numFmtId="1" fontId="3" fillId="3" borderId="1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right" vertical="top" wrapText="1"/>
    </xf>
    <xf numFmtId="0" fontId="7" fillId="0" borderId="0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left" wrapText="1" indent="2"/>
    </xf>
    <xf numFmtId="0" fontId="12" fillId="0" borderId="1" xfId="0" applyFont="1" applyBorder="1" applyAlignment="1">
      <alignment horizontal="left" wrapText="1" indent="2"/>
    </xf>
    <xf numFmtId="0" fontId="3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left" vertical="center" wrapText="1" indent="2"/>
    </xf>
    <xf numFmtId="0" fontId="12" fillId="0" borderId="1" xfId="0" applyFont="1" applyBorder="1" applyAlignment="1" applyProtection="1">
      <alignment horizontal="left" vertical="center" wrapText="1" indent="2"/>
    </xf>
    <xf numFmtId="0" fontId="6" fillId="0" borderId="1" xfId="0" applyFont="1" applyBorder="1" applyAlignment="1" applyProtection="1">
      <alignment horizontal="left" vertical="center" wrapText="1" indent="2"/>
    </xf>
    <xf numFmtId="0" fontId="12" fillId="0" borderId="1" xfId="0" applyFont="1" applyBorder="1" applyAlignment="1" applyProtection="1">
      <alignment horizontal="left" vertical="center" wrapText="1" indent="3"/>
    </xf>
    <xf numFmtId="0" fontId="3" fillId="0" borderId="1" xfId="0" applyFont="1" applyBorder="1" applyAlignment="1" applyProtection="1">
      <alignment horizontal="left" vertical="center" wrapText="1" indent="3"/>
    </xf>
    <xf numFmtId="0" fontId="6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1" xfId="0" applyFont="1" applyBorder="1" applyAlignment="1" applyProtection="1">
      <alignment horizontal="left" vertical="center" wrapText="1" indent="1"/>
    </xf>
    <xf numFmtId="0" fontId="12" fillId="0" borderId="1" xfId="0" applyFont="1" applyBorder="1" applyAlignment="1">
      <alignment horizontal="left" vertical="top" wrapText="1" indent="3"/>
    </xf>
    <xf numFmtId="0" fontId="6" fillId="0" borderId="1" xfId="0" applyFont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9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wrapText="1"/>
    </xf>
    <xf numFmtId="0" fontId="5" fillId="0" borderId="5" xfId="0" applyFont="1" applyBorder="1" applyAlignment="1" applyProtection="1">
      <alignment horizontal="left" wrapText="1"/>
    </xf>
    <xf numFmtId="0" fontId="11" fillId="0" borderId="3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0" xfId="0" applyBorder="1" applyAlignment="1">
      <alignment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/>
    <xf numFmtId="0" fontId="7" fillId="0" borderId="6" xfId="0" applyFont="1" applyBorder="1" applyAlignment="1" applyProtection="1"/>
    <xf numFmtId="0" fontId="7" fillId="0" borderId="9" xfId="0" applyFont="1" applyBorder="1" applyAlignment="1" applyProtection="1"/>
    <xf numFmtId="0" fontId="7" fillId="0" borderId="3" xfId="0" applyFont="1" applyBorder="1" applyAlignment="1" applyProtection="1"/>
    <xf numFmtId="0" fontId="7" fillId="0" borderId="10" xfId="0" applyFont="1" applyBorder="1" applyAlignment="1" applyProtection="1"/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 vertical="center" wrapText="1"/>
    </xf>
    <xf numFmtId="0" fontId="0" fillId="0" borderId="11" xfId="0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top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textRotation="90" wrapText="1"/>
    </xf>
    <xf numFmtId="0" fontId="3" fillId="0" borderId="15" xfId="0" applyFont="1" applyBorder="1" applyAlignment="1" applyProtection="1">
      <alignment horizontal="center" vertical="center" textRotation="90" wrapText="1"/>
    </xf>
    <xf numFmtId="0" fontId="3" fillId="0" borderId="14" xfId="0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right" vertical="top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28"/>
  <sheetViews>
    <sheetView zoomScale="110" zoomScaleNormal="150" zoomScaleSheetLayoutView="100" workbookViewId="0">
      <selection activeCell="W10" sqref="W10"/>
    </sheetView>
  </sheetViews>
  <sheetFormatPr defaultRowHeight="12.75" x14ac:dyDescent="0.2"/>
  <cols>
    <col min="1" max="1" width="27.28515625" customWidth="1"/>
    <col min="2" max="2" width="2.7109375" customWidth="1"/>
    <col min="3" max="3" width="5.5703125" customWidth="1"/>
    <col min="4" max="4" width="8.28515625" customWidth="1"/>
    <col min="5" max="5" width="9.7109375" customWidth="1"/>
    <col min="6" max="6" width="8.28515625" customWidth="1"/>
    <col min="7" max="7" width="8.7109375" customWidth="1"/>
    <col min="8" max="8" width="7.42578125" customWidth="1"/>
    <col min="9" max="9" width="8.5703125" customWidth="1"/>
    <col min="10" max="10" width="6.140625" customWidth="1"/>
    <col min="11" max="11" width="6.7109375" customWidth="1"/>
    <col min="12" max="12" width="8.7109375" customWidth="1"/>
    <col min="13" max="13" width="7.28515625" customWidth="1"/>
    <col min="14" max="14" width="4.5703125" customWidth="1"/>
    <col min="15" max="15" width="10.85546875" customWidth="1"/>
    <col min="16" max="16" width="12" customWidth="1"/>
    <col min="17" max="17" width="5" customWidth="1"/>
  </cols>
  <sheetData>
    <row r="1" spans="1:20" ht="14.25" customHeight="1" x14ac:dyDescent="0.2">
      <c r="A1" s="78" t="s">
        <v>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20" s="2" customFormat="1" ht="16.5" customHeight="1" x14ac:dyDescent="0.2">
      <c r="A2" s="79" t="s">
        <v>30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20" s="2" customFormat="1" ht="14.25" customHeight="1" x14ac:dyDescent="0.2">
      <c r="A3" s="88" t="s">
        <v>124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20" s="2" customFormat="1" ht="14.2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9" t="s">
        <v>54</v>
      </c>
      <c r="N4" s="28"/>
      <c r="O4" s="28"/>
      <c r="P4" s="28"/>
    </row>
    <row r="5" spans="1:20" ht="14.25" customHeight="1" x14ac:dyDescent="0.2">
      <c r="A5" s="80" t="s">
        <v>117</v>
      </c>
      <c r="B5" s="81"/>
      <c r="C5" s="81"/>
      <c r="D5" s="81"/>
      <c r="E5" s="81"/>
      <c r="F5" s="81"/>
      <c r="G5" s="81"/>
      <c r="H5" s="81"/>
      <c r="I5" s="81"/>
      <c r="J5" s="81"/>
      <c r="K5" s="72" t="s">
        <v>32</v>
      </c>
      <c r="L5" s="73"/>
      <c r="M5" s="73"/>
      <c r="N5" s="82"/>
      <c r="O5" s="83"/>
      <c r="P5" s="84"/>
    </row>
    <row r="6" spans="1:20" ht="36" customHeight="1" x14ac:dyDescent="0.2">
      <c r="A6" s="56" t="s">
        <v>55</v>
      </c>
      <c r="B6" s="57"/>
      <c r="C6" s="57"/>
      <c r="D6" s="57"/>
      <c r="E6" s="57"/>
      <c r="F6" s="57"/>
      <c r="G6" s="57"/>
      <c r="H6" s="57"/>
      <c r="I6" s="57"/>
      <c r="J6" s="57"/>
      <c r="K6" s="65" t="s">
        <v>59</v>
      </c>
      <c r="L6" s="66"/>
      <c r="M6" s="67"/>
      <c r="N6" s="85" t="s">
        <v>53</v>
      </c>
      <c r="O6" s="86"/>
      <c r="P6" s="87"/>
      <c r="Q6" s="23"/>
      <c r="R6" s="24"/>
      <c r="S6" s="24"/>
      <c r="T6" s="24"/>
    </row>
    <row r="7" spans="1:20" ht="48" customHeight="1" x14ac:dyDescent="0.2">
      <c r="A7" s="51" t="s">
        <v>56</v>
      </c>
      <c r="B7" s="52"/>
      <c r="C7" s="52"/>
      <c r="D7" s="52"/>
      <c r="E7" s="52"/>
      <c r="F7" s="52"/>
      <c r="G7" s="52"/>
      <c r="H7" s="52"/>
      <c r="I7" s="52"/>
      <c r="J7" s="52"/>
      <c r="K7" s="68"/>
      <c r="L7" s="69"/>
      <c r="M7" s="70"/>
      <c r="N7" s="85"/>
      <c r="O7" s="86"/>
      <c r="P7" s="87"/>
      <c r="Q7" s="24"/>
      <c r="R7" s="24"/>
      <c r="S7" s="24"/>
      <c r="T7" s="24"/>
    </row>
    <row r="8" spans="1:20" ht="49.5" customHeight="1" x14ac:dyDescent="0.2">
      <c r="A8" s="74" t="s">
        <v>57</v>
      </c>
      <c r="B8" s="75"/>
      <c r="C8" s="75"/>
      <c r="D8" s="75"/>
      <c r="E8" s="75"/>
      <c r="F8" s="75"/>
      <c r="G8" s="75"/>
      <c r="H8" s="75"/>
      <c r="I8" s="75"/>
      <c r="J8" s="75"/>
      <c r="K8" s="65" t="s">
        <v>31</v>
      </c>
      <c r="L8" s="66"/>
      <c r="M8" s="67"/>
      <c r="N8" s="85"/>
      <c r="O8" s="86"/>
      <c r="P8" s="87"/>
      <c r="Q8" s="24"/>
      <c r="R8" s="24"/>
      <c r="S8" s="24"/>
      <c r="T8" s="24"/>
    </row>
    <row r="9" spans="1:20" ht="24.75" customHeight="1" x14ac:dyDescent="0.2">
      <c r="A9" s="51" t="s">
        <v>52</v>
      </c>
      <c r="B9" s="52"/>
      <c r="C9" s="52"/>
      <c r="D9" s="52"/>
      <c r="E9" s="52"/>
      <c r="F9" s="52"/>
      <c r="G9" s="52"/>
      <c r="H9" s="52"/>
      <c r="I9" s="52"/>
      <c r="J9" s="52"/>
      <c r="K9" s="68"/>
      <c r="L9" s="69"/>
      <c r="M9" s="70"/>
      <c r="N9" s="59" t="s">
        <v>51</v>
      </c>
      <c r="O9" s="60"/>
      <c r="P9" s="61"/>
      <c r="Q9" s="25"/>
      <c r="R9" s="25"/>
      <c r="S9" s="25"/>
      <c r="T9" s="25"/>
    </row>
    <row r="10" spans="1:20" ht="26.25" customHeight="1" x14ac:dyDescent="0.2">
      <c r="A10" s="76" t="s">
        <v>58</v>
      </c>
      <c r="B10" s="77"/>
      <c r="C10" s="77"/>
      <c r="D10" s="77"/>
      <c r="E10" s="77"/>
      <c r="F10" s="77"/>
      <c r="G10" s="77"/>
      <c r="H10" s="77"/>
      <c r="I10" s="77"/>
      <c r="J10" s="77"/>
      <c r="K10" s="53" t="s">
        <v>60</v>
      </c>
      <c r="L10" s="54"/>
      <c r="M10" s="55"/>
      <c r="N10" s="62"/>
      <c r="O10" s="63"/>
      <c r="P10" s="64"/>
    </row>
    <row r="11" spans="1:20" s="2" customFormat="1" ht="19.5" customHeight="1" x14ac:dyDescent="0.2">
      <c r="A11" s="71" t="s">
        <v>33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20" s="2" customFormat="1" ht="15" customHeight="1" x14ac:dyDescent="0.2">
      <c r="A12" s="50" t="s">
        <v>122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20" s="2" customFormat="1" ht="25.5" customHeight="1" x14ac:dyDescent="0.2">
      <c r="A13" s="50" t="s">
        <v>123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20" s="2" customFormat="1" ht="31.5" customHeight="1" x14ac:dyDescent="0.2">
      <c r="A14" s="58" t="s">
        <v>34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20" s="2" customFormat="1" ht="66" customHeight="1" x14ac:dyDescent="0.2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20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</sheetData>
  <sheetProtection sheet="1" objects="1" scenarios="1"/>
  <mergeCells count="21">
    <mergeCell ref="A3:P3"/>
    <mergeCell ref="K5:M5"/>
    <mergeCell ref="A14:P14"/>
    <mergeCell ref="A8:J8"/>
    <mergeCell ref="A13:P13"/>
    <mergeCell ref="A10:J10"/>
    <mergeCell ref="A1:P1"/>
    <mergeCell ref="A2:P2"/>
    <mergeCell ref="A5:J5"/>
    <mergeCell ref="N5:P5"/>
    <mergeCell ref="N6:P8"/>
    <mergeCell ref="A12:P12"/>
    <mergeCell ref="A7:J7"/>
    <mergeCell ref="K10:M10"/>
    <mergeCell ref="A6:J6"/>
    <mergeCell ref="A15:P15"/>
    <mergeCell ref="N9:P10"/>
    <mergeCell ref="K8:M9"/>
    <mergeCell ref="A11:P11"/>
    <mergeCell ref="A9:J9"/>
    <mergeCell ref="K6:M7"/>
  </mergeCells>
  <phoneticPr fontId="0" type="noConversion"/>
  <printOptions horizontalCentered="1" verticalCentered="1"/>
  <pageMargins left="7.874015748031496E-2" right="0" top="0.11811023622047245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32"/>
  <sheetViews>
    <sheetView tabSelected="1" view="pageBreakPreview" zoomScale="110" zoomScaleNormal="110" zoomScaleSheetLayoutView="110" workbookViewId="0">
      <selection activeCell="I20" sqref="I20"/>
    </sheetView>
  </sheetViews>
  <sheetFormatPr defaultRowHeight="12.75" x14ac:dyDescent="0.2"/>
  <cols>
    <col min="1" max="1" width="29" customWidth="1"/>
    <col min="2" max="2" width="2.7109375" customWidth="1"/>
    <col min="3" max="3" width="5.85546875" customWidth="1"/>
    <col min="4" max="4" width="7.5703125" customWidth="1"/>
    <col min="5" max="5" width="8.28515625" customWidth="1"/>
    <col min="6" max="6" width="6.42578125" customWidth="1"/>
    <col min="7" max="7" width="9.5703125" customWidth="1"/>
    <col min="8" max="8" width="8" customWidth="1"/>
    <col min="9" max="9" width="10.28515625" customWidth="1"/>
    <col min="10" max="10" width="9.85546875" customWidth="1"/>
    <col min="11" max="11" width="8.5703125" customWidth="1"/>
    <col min="12" max="12" width="9.5703125" customWidth="1"/>
    <col min="13" max="13" width="10.140625" customWidth="1"/>
    <col min="14" max="14" width="5.7109375" customWidth="1"/>
    <col min="15" max="15" width="7.85546875" customWidth="1"/>
    <col min="16" max="16" width="8.28515625" customWidth="1"/>
  </cols>
  <sheetData>
    <row r="1" spans="1:16" ht="10.5" customHeight="1" x14ac:dyDescent="0.2">
      <c r="A1" s="27"/>
      <c r="B1" s="27"/>
      <c r="C1" s="27"/>
      <c r="D1" s="27"/>
      <c r="E1" s="27"/>
      <c r="F1" s="27"/>
      <c r="G1" s="104">
        <v>2</v>
      </c>
      <c r="H1" s="104"/>
      <c r="I1" s="27"/>
      <c r="J1" s="27"/>
      <c r="K1" s="27"/>
      <c r="L1" s="27"/>
      <c r="M1" s="27"/>
      <c r="N1" s="109" t="s">
        <v>77</v>
      </c>
      <c r="O1" s="109"/>
      <c r="P1" s="109"/>
    </row>
    <row r="2" spans="1:16" ht="18" customHeight="1" x14ac:dyDescent="0.2">
      <c r="A2" s="91" t="s">
        <v>78</v>
      </c>
      <c r="B2" s="94" t="s">
        <v>3</v>
      </c>
      <c r="C2" s="97" t="s">
        <v>75</v>
      </c>
      <c r="D2" s="98"/>
      <c r="E2" s="98"/>
      <c r="F2" s="98"/>
      <c r="G2" s="99" t="s">
        <v>61</v>
      </c>
      <c r="H2" s="100"/>
      <c r="I2" s="99" t="s">
        <v>64</v>
      </c>
      <c r="J2" s="105"/>
      <c r="K2" s="100"/>
      <c r="L2" s="99" t="s">
        <v>68</v>
      </c>
      <c r="M2" s="105"/>
      <c r="N2" s="106" t="s">
        <v>70</v>
      </c>
      <c r="O2" s="107"/>
      <c r="P2" s="108"/>
    </row>
    <row r="3" spans="1:16" s="2" customFormat="1" ht="18" customHeight="1" x14ac:dyDescent="0.2">
      <c r="A3" s="92"/>
      <c r="B3" s="95"/>
      <c r="C3" s="89" t="s">
        <v>79</v>
      </c>
      <c r="D3" s="102" t="s">
        <v>74</v>
      </c>
      <c r="E3" s="89" t="s">
        <v>80</v>
      </c>
      <c r="F3" s="89" t="s">
        <v>76</v>
      </c>
      <c r="G3" s="89" t="s">
        <v>62</v>
      </c>
      <c r="H3" s="89" t="s">
        <v>63</v>
      </c>
      <c r="I3" s="89" t="s">
        <v>65</v>
      </c>
      <c r="J3" s="89" t="s">
        <v>66</v>
      </c>
      <c r="K3" s="89" t="s">
        <v>67</v>
      </c>
      <c r="L3" s="89" t="s">
        <v>65</v>
      </c>
      <c r="M3" s="89" t="s">
        <v>69</v>
      </c>
      <c r="N3" s="94" t="s">
        <v>71</v>
      </c>
      <c r="O3" s="89" t="s">
        <v>72</v>
      </c>
      <c r="P3" s="89" t="s">
        <v>73</v>
      </c>
    </row>
    <row r="4" spans="1:16" ht="59.25" customHeight="1" x14ac:dyDescent="0.2">
      <c r="A4" s="93"/>
      <c r="B4" s="96"/>
      <c r="C4" s="101"/>
      <c r="D4" s="103"/>
      <c r="E4" s="90"/>
      <c r="F4" s="90"/>
      <c r="G4" s="90"/>
      <c r="H4" s="90"/>
      <c r="I4" s="90"/>
      <c r="J4" s="90"/>
      <c r="K4" s="90"/>
      <c r="L4" s="90"/>
      <c r="M4" s="90"/>
      <c r="N4" s="96"/>
      <c r="O4" s="90"/>
      <c r="P4" s="90"/>
    </row>
    <row r="5" spans="1:16" ht="9" customHeight="1" x14ac:dyDescent="0.2">
      <c r="A5" s="1" t="s">
        <v>0</v>
      </c>
      <c r="B5" s="1" t="s">
        <v>4</v>
      </c>
      <c r="C5" s="1">
        <v>1</v>
      </c>
      <c r="D5" s="1">
        <v>2</v>
      </c>
      <c r="E5" s="14">
        <v>3</v>
      </c>
      <c r="F5" s="14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</row>
    <row r="6" spans="1:16" ht="26.25" customHeight="1" x14ac:dyDescent="0.2">
      <c r="A6" s="19" t="s">
        <v>114</v>
      </c>
      <c r="B6" s="10" t="s">
        <v>5</v>
      </c>
      <c r="C6" s="5">
        <v>454195</v>
      </c>
      <c r="D6" s="5">
        <v>11374</v>
      </c>
      <c r="E6" s="5">
        <v>35373</v>
      </c>
      <c r="F6" s="5">
        <v>2767</v>
      </c>
      <c r="G6" s="6">
        <f>SUM(G7,G12)+Лист3!G9</f>
        <v>16435328.83</v>
      </c>
      <c r="H6" s="6">
        <f>SUM(H7,H12)+Лист3!H9</f>
        <v>1389641.81</v>
      </c>
      <c r="I6" s="6">
        <f>SUM(I7,I12)+Лист3!I9</f>
        <v>16434660.130000001</v>
      </c>
      <c r="J6" s="6">
        <f>SUM(J7,J12)+Лист3!J9</f>
        <v>1389528.1400000001</v>
      </c>
      <c r="K6" s="6">
        <f>SUM(K7,K12)+Лист3!K9</f>
        <v>0</v>
      </c>
      <c r="L6" s="6">
        <f>SUM(L7,L12)+Лист3!L9</f>
        <v>16434660.130000001</v>
      </c>
      <c r="M6" s="6">
        <f>SUM(M7,M12)+Лист3!M9</f>
        <v>1389626.27</v>
      </c>
      <c r="N6" s="6">
        <f>SUM(N7,N12)+Лист3!N9</f>
        <v>0</v>
      </c>
      <c r="O6" s="6">
        <f>SUM(O7,O12)+Лист3!O9</f>
        <v>0</v>
      </c>
      <c r="P6" s="6">
        <f>SUM(P7,P12)+Лист3!P9</f>
        <v>0</v>
      </c>
    </row>
    <row r="7" spans="1:16" ht="18.75" customHeight="1" x14ac:dyDescent="0.2">
      <c r="A7" s="39" t="s">
        <v>83</v>
      </c>
      <c r="B7" s="4" t="s">
        <v>6</v>
      </c>
      <c r="C7" s="5">
        <f>SUM(C8,C10,C11)</f>
        <v>283944</v>
      </c>
      <c r="D7" s="5">
        <f>SUM(D8,D10,D11)</f>
        <v>9582</v>
      </c>
      <c r="E7" s="5">
        <f>SUM(E8,E10,E11)</f>
        <v>14684</v>
      </c>
      <c r="F7" s="5">
        <f>SUM(F8,F10,F11)</f>
        <v>1178</v>
      </c>
      <c r="G7" s="6">
        <f>SUM(G8,G10,G11)</f>
        <v>9762364.2399999984</v>
      </c>
      <c r="H7" s="6">
        <f t="shared" ref="H7:P7" si="0">SUM(H8,H10,H11)</f>
        <v>826202.01</v>
      </c>
      <c r="I7" s="6">
        <f t="shared" si="0"/>
        <v>9781029.2300000004</v>
      </c>
      <c r="J7" s="6">
        <f t="shared" si="0"/>
        <v>825927.97</v>
      </c>
      <c r="K7" s="6">
        <f t="shared" si="0"/>
        <v>0</v>
      </c>
      <c r="L7" s="6">
        <f t="shared" si="0"/>
        <v>9781029.2300000004</v>
      </c>
      <c r="M7" s="6">
        <f t="shared" si="0"/>
        <v>825927.97</v>
      </c>
      <c r="N7" s="6">
        <f t="shared" si="0"/>
        <v>0</v>
      </c>
      <c r="O7" s="6">
        <f t="shared" si="0"/>
        <v>0</v>
      </c>
      <c r="P7" s="6">
        <f t="shared" si="0"/>
        <v>0</v>
      </c>
    </row>
    <row r="8" spans="1:16" ht="10.5" customHeight="1" x14ac:dyDescent="0.2">
      <c r="A8" s="30" t="s">
        <v>84</v>
      </c>
      <c r="B8" s="4" t="s">
        <v>7</v>
      </c>
      <c r="C8" s="8">
        <v>63726</v>
      </c>
      <c r="D8" s="8">
        <v>5340</v>
      </c>
      <c r="E8" s="8">
        <v>2500</v>
      </c>
      <c r="F8" s="8">
        <v>209</v>
      </c>
      <c r="G8" s="9">
        <v>4169394.38</v>
      </c>
      <c r="H8" s="9">
        <v>340940.01</v>
      </c>
      <c r="I8" s="9">
        <v>4204300.2</v>
      </c>
      <c r="J8" s="12">
        <v>340631.77</v>
      </c>
      <c r="K8" s="12"/>
      <c r="L8" s="12">
        <v>4204300.2</v>
      </c>
      <c r="M8" s="12">
        <v>340631.77</v>
      </c>
      <c r="N8" s="12"/>
      <c r="O8" s="12"/>
      <c r="P8" s="12"/>
    </row>
    <row r="9" spans="1:16" ht="10.5" customHeight="1" x14ac:dyDescent="0.2">
      <c r="A9" s="31" t="s">
        <v>85</v>
      </c>
      <c r="B9" s="4" t="s">
        <v>8</v>
      </c>
      <c r="C9" s="8">
        <v>31093</v>
      </c>
      <c r="D9" s="8">
        <v>3168</v>
      </c>
      <c r="E9" s="8">
        <v>1264</v>
      </c>
      <c r="F9" s="8">
        <v>101</v>
      </c>
      <c r="G9" s="9">
        <v>2653297.7200000002</v>
      </c>
      <c r="H9" s="9">
        <v>207297.75</v>
      </c>
      <c r="I9" s="9">
        <v>2616021.13</v>
      </c>
      <c r="J9" s="12">
        <v>207217.8</v>
      </c>
      <c r="K9" s="12"/>
      <c r="L9" s="12">
        <v>2616021.13</v>
      </c>
      <c r="M9" s="12">
        <v>207217.8</v>
      </c>
      <c r="N9" s="12"/>
      <c r="O9" s="12"/>
      <c r="P9" s="12"/>
    </row>
    <row r="10" spans="1:16" ht="10.5" customHeight="1" x14ac:dyDescent="0.2">
      <c r="A10" s="30" t="s">
        <v>23</v>
      </c>
      <c r="B10" s="4" t="s">
        <v>9</v>
      </c>
      <c r="C10" s="8">
        <v>87813</v>
      </c>
      <c r="D10" s="8">
        <v>3689</v>
      </c>
      <c r="E10" s="8">
        <v>4903</v>
      </c>
      <c r="F10" s="8">
        <v>413</v>
      </c>
      <c r="G10" s="9">
        <v>2251819.15</v>
      </c>
      <c r="H10" s="9">
        <v>184608.67</v>
      </c>
      <c r="I10" s="9">
        <v>2246693.98</v>
      </c>
      <c r="J10" s="12">
        <v>184604.76</v>
      </c>
      <c r="K10" s="12"/>
      <c r="L10" s="12">
        <v>2246693.98</v>
      </c>
      <c r="M10" s="12">
        <v>184604.76</v>
      </c>
      <c r="N10" s="12"/>
      <c r="O10" s="12"/>
      <c r="P10" s="12"/>
    </row>
    <row r="11" spans="1:16" ht="10.5" customHeight="1" x14ac:dyDescent="0.2">
      <c r="A11" s="30" t="s">
        <v>24</v>
      </c>
      <c r="B11" s="10" t="s">
        <v>10</v>
      </c>
      <c r="C11" s="8">
        <v>132405</v>
      </c>
      <c r="D11" s="8">
        <v>553</v>
      </c>
      <c r="E11" s="8">
        <v>7281</v>
      </c>
      <c r="F11" s="8">
        <v>556</v>
      </c>
      <c r="G11" s="9">
        <v>3341150.71</v>
      </c>
      <c r="H11" s="9">
        <v>300653.33</v>
      </c>
      <c r="I11" s="9">
        <v>3330035.05</v>
      </c>
      <c r="J11" s="12">
        <v>300691.44</v>
      </c>
      <c r="K11" s="12"/>
      <c r="L11" s="12">
        <v>3330035.05</v>
      </c>
      <c r="M11" s="12">
        <v>300691.44</v>
      </c>
      <c r="N11" s="12"/>
      <c r="O11" s="12"/>
      <c r="P11" s="12"/>
    </row>
    <row r="12" spans="1:16" ht="18" customHeight="1" x14ac:dyDescent="0.2">
      <c r="A12" s="33" t="s">
        <v>86</v>
      </c>
      <c r="B12" s="15" t="s">
        <v>11</v>
      </c>
      <c r="C12" s="8">
        <v>170251</v>
      </c>
      <c r="D12" s="8">
        <v>1792</v>
      </c>
      <c r="E12" s="8">
        <v>20689</v>
      </c>
      <c r="F12" s="8">
        <v>1589</v>
      </c>
      <c r="G12" s="9">
        <v>6656884.9400000004</v>
      </c>
      <c r="H12" s="9">
        <v>562019.68000000005</v>
      </c>
      <c r="I12" s="9">
        <v>6637551.25</v>
      </c>
      <c r="J12" s="12">
        <v>562180.05000000005</v>
      </c>
      <c r="K12" s="12"/>
      <c r="L12" s="12">
        <v>6637551.25</v>
      </c>
      <c r="M12" s="12">
        <v>562180.05000000005</v>
      </c>
      <c r="N12" s="12"/>
      <c r="O12" s="12"/>
      <c r="P12" s="12"/>
    </row>
    <row r="13" spans="1:16" ht="11.25" customHeight="1" x14ac:dyDescent="0.2">
      <c r="A13" s="40" t="s">
        <v>81</v>
      </c>
      <c r="B13" s="15" t="s">
        <v>12</v>
      </c>
      <c r="C13" s="8">
        <v>26276</v>
      </c>
      <c r="D13" s="8">
        <v>502</v>
      </c>
      <c r="E13" s="8">
        <v>2308</v>
      </c>
      <c r="F13" s="8">
        <v>214</v>
      </c>
      <c r="G13" s="9">
        <v>2124244.0699999998</v>
      </c>
      <c r="H13" s="9">
        <v>168815.05</v>
      </c>
      <c r="I13" s="9">
        <v>2083242.24</v>
      </c>
      <c r="J13" s="12">
        <v>168817</v>
      </c>
      <c r="K13" s="12"/>
      <c r="L13" s="12">
        <v>2083242.24</v>
      </c>
      <c r="M13" s="12">
        <v>168985.58</v>
      </c>
      <c r="N13" s="12"/>
      <c r="O13" s="12"/>
      <c r="P13" s="12"/>
    </row>
    <row r="14" spans="1:16" ht="19.5" customHeight="1" x14ac:dyDescent="0.2">
      <c r="A14" s="30" t="s">
        <v>82</v>
      </c>
      <c r="B14" s="15" t="s">
        <v>13</v>
      </c>
      <c r="C14" s="8">
        <v>845</v>
      </c>
      <c r="D14" s="8">
        <v>5</v>
      </c>
      <c r="E14" s="8">
        <v>29</v>
      </c>
      <c r="F14" s="8">
        <v>5</v>
      </c>
      <c r="G14" s="9">
        <v>45126.79</v>
      </c>
      <c r="H14" s="9">
        <v>3429.08</v>
      </c>
      <c r="I14" s="9">
        <v>45126.79</v>
      </c>
      <c r="J14" s="12">
        <v>3429.08</v>
      </c>
      <c r="K14" s="12"/>
      <c r="L14" s="12">
        <v>45126.79</v>
      </c>
      <c r="M14" s="12">
        <v>3429.08</v>
      </c>
      <c r="N14" s="12"/>
      <c r="O14" s="12"/>
      <c r="P14" s="12"/>
    </row>
    <row r="15" spans="1:16" ht="27.75" customHeight="1" x14ac:dyDescent="0.2">
      <c r="A15" s="42" t="s">
        <v>115</v>
      </c>
      <c r="B15" s="15" t="s">
        <v>14</v>
      </c>
      <c r="C15" s="8">
        <v>236</v>
      </c>
      <c r="D15" s="8">
        <v>1</v>
      </c>
      <c r="E15" s="8">
        <v>14</v>
      </c>
      <c r="F15" s="8">
        <v>2</v>
      </c>
      <c r="G15" s="9">
        <v>17900.22</v>
      </c>
      <c r="H15" s="9">
        <v>1411.03</v>
      </c>
      <c r="I15" s="9">
        <v>17900.22</v>
      </c>
      <c r="J15" s="12">
        <v>1411.03</v>
      </c>
      <c r="K15" s="12"/>
      <c r="L15" s="12">
        <v>17900.22</v>
      </c>
      <c r="M15" s="12">
        <v>1411.03</v>
      </c>
      <c r="N15" s="12"/>
      <c r="O15" s="12"/>
      <c r="P15" s="12"/>
    </row>
    <row r="16" spans="1:16" ht="36.75" customHeight="1" x14ac:dyDescent="0.2">
      <c r="A16" s="19" t="s">
        <v>113</v>
      </c>
      <c r="B16" s="15" t="s">
        <v>15</v>
      </c>
      <c r="C16" s="5">
        <v>176354</v>
      </c>
      <c r="D16" s="5">
        <v>5420</v>
      </c>
      <c r="E16" s="5">
        <v>13581</v>
      </c>
      <c r="F16" s="5">
        <v>1007</v>
      </c>
      <c r="G16" s="6">
        <v>7769826.0999999996</v>
      </c>
      <c r="H16" s="6">
        <v>433109.49</v>
      </c>
      <c r="I16" s="6">
        <v>7468579.1099999994</v>
      </c>
      <c r="J16" s="6">
        <v>433178.69999999995</v>
      </c>
      <c r="K16" s="6">
        <v>0</v>
      </c>
      <c r="L16" s="6">
        <v>7468579.1099999994</v>
      </c>
      <c r="M16" s="6">
        <v>433178.69999999995</v>
      </c>
      <c r="N16" s="6">
        <f>SUM(N17,N21,N24)</f>
        <v>0</v>
      </c>
      <c r="O16" s="6">
        <f>SUM(O17,O21,O24)</f>
        <v>0</v>
      </c>
      <c r="P16" s="6">
        <f>SUM(P17,P21,P24)</f>
        <v>0</v>
      </c>
    </row>
    <row r="17" spans="1:16" ht="24" customHeight="1" x14ac:dyDescent="0.2">
      <c r="A17" s="41" t="s">
        <v>110</v>
      </c>
      <c r="B17" s="15" t="s">
        <v>16</v>
      </c>
      <c r="C17" s="5">
        <f t="shared" ref="C17:P17" si="1">SUM(C18:C20)</f>
        <v>62350</v>
      </c>
      <c r="D17" s="5">
        <f t="shared" si="1"/>
        <v>5257</v>
      </c>
      <c r="E17" s="5">
        <f t="shared" si="1"/>
        <v>2379</v>
      </c>
      <c r="F17" s="5">
        <f t="shared" si="1"/>
        <v>209</v>
      </c>
      <c r="G17" s="6">
        <f t="shared" si="1"/>
        <v>2671353.4299999997</v>
      </c>
      <c r="H17" s="6">
        <f t="shared" si="1"/>
        <v>177567.31</v>
      </c>
      <c r="I17" s="6">
        <f t="shared" si="1"/>
        <v>2671353.4299999997</v>
      </c>
      <c r="J17" s="6">
        <f t="shared" si="1"/>
        <v>177561.02</v>
      </c>
      <c r="K17" s="6">
        <f t="shared" si="1"/>
        <v>0</v>
      </c>
      <c r="L17" s="6">
        <f t="shared" si="1"/>
        <v>2671353.4299999997</v>
      </c>
      <c r="M17" s="6">
        <f t="shared" si="1"/>
        <v>177561.02</v>
      </c>
      <c r="N17" s="6">
        <f t="shared" si="1"/>
        <v>0</v>
      </c>
      <c r="O17" s="6">
        <f t="shared" si="1"/>
        <v>0</v>
      </c>
      <c r="P17" s="6">
        <f t="shared" si="1"/>
        <v>0</v>
      </c>
    </row>
    <row r="18" spans="1:16" ht="10.5" customHeight="1" x14ac:dyDescent="0.2">
      <c r="A18" s="34" t="s">
        <v>84</v>
      </c>
      <c r="B18" s="15" t="s">
        <v>17</v>
      </c>
      <c r="C18" s="8">
        <v>61470</v>
      </c>
      <c r="D18" s="8">
        <v>5227</v>
      </c>
      <c r="E18" s="8">
        <v>2285</v>
      </c>
      <c r="F18" s="8">
        <v>200</v>
      </c>
      <c r="G18" s="9">
        <v>2660803.02</v>
      </c>
      <c r="H18" s="9">
        <v>176833.82</v>
      </c>
      <c r="I18" s="9">
        <v>2660803.02</v>
      </c>
      <c r="J18" s="9">
        <v>176827.53</v>
      </c>
      <c r="K18" s="9"/>
      <c r="L18" s="9">
        <v>2660803.02</v>
      </c>
      <c r="M18" s="12">
        <v>176827.53</v>
      </c>
      <c r="N18" s="12"/>
      <c r="O18" s="12"/>
      <c r="P18" s="12"/>
    </row>
    <row r="19" spans="1:16" ht="10.5" customHeight="1" x14ac:dyDescent="0.2">
      <c r="A19" s="34" t="s">
        <v>23</v>
      </c>
      <c r="B19" s="15" t="s">
        <v>18</v>
      </c>
      <c r="C19" s="8">
        <v>811</v>
      </c>
      <c r="D19" s="8">
        <v>29</v>
      </c>
      <c r="E19" s="8">
        <v>68</v>
      </c>
      <c r="F19" s="8">
        <v>8</v>
      </c>
      <c r="G19" s="9">
        <v>9301.15</v>
      </c>
      <c r="H19" s="9">
        <v>627.12</v>
      </c>
      <c r="I19" s="9">
        <v>9301.15</v>
      </c>
      <c r="J19" s="9">
        <v>627.12</v>
      </c>
      <c r="K19" s="9"/>
      <c r="L19" s="9">
        <v>9301.15</v>
      </c>
      <c r="M19" s="12">
        <v>627.12</v>
      </c>
      <c r="N19" s="12"/>
      <c r="O19" s="12"/>
      <c r="P19" s="12"/>
    </row>
    <row r="20" spans="1:16" ht="10.5" customHeight="1" x14ac:dyDescent="0.2">
      <c r="A20" s="34" t="s">
        <v>24</v>
      </c>
      <c r="B20" s="15" t="s">
        <v>19</v>
      </c>
      <c r="C20" s="8">
        <v>69</v>
      </c>
      <c r="D20" s="8">
        <v>1</v>
      </c>
      <c r="E20" s="8">
        <v>26</v>
      </c>
      <c r="F20" s="8">
        <v>1</v>
      </c>
      <c r="G20" s="9">
        <v>1249.26</v>
      </c>
      <c r="H20" s="9">
        <v>106.37</v>
      </c>
      <c r="I20" s="9">
        <v>1249.26</v>
      </c>
      <c r="J20" s="9">
        <v>106.37</v>
      </c>
      <c r="K20" s="9"/>
      <c r="L20" s="9">
        <v>1249.26</v>
      </c>
      <c r="M20" s="12">
        <v>106.37</v>
      </c>
      <c r="N20" s="12"/>
      <c r="O20" s="12"/>
      <c r="P20" s="12"/>
    </row>
    <row r="21" spans="1:16" ht="18.75" customHeight="1" x14ac:dyDescent="0.2">
      <c r="A21" s="33" t="s">
        <v>100</v>
      </c>
      <c r="B21" s="15" t="s">
        <v>1</v>
      </c>
      <c r="C21" s="5">
        <f t="shared" ref="C21:P21" si="2">SUM(C22,C23)</f>
        <v>114004</v>
      </c>
      <c r="D21" s="5">
        <f t="shared" si="2"/>
        <v>163</v>
      </c>
      <c r="E21" s="5">
        <f t="shared" si="2"/>
        <v>11202</v>
      </c>
      <c r="F21" s="5">
        <f t="shared" si="2"/>
        <v>798</v>
      </c>
      <c r="G21" s="6">
        <f t="shared" si="2"/>
        <v>5098472.67</v>
      </c>
      <c r="H21" s="6">
        <f t="shared" si="2"/>
        <v>255542.18</v>
      </c>
      <c r="I21" s="6">
        <f t="shared" si="2"/>
        <v>4797225.68</v>
      </c>
      <c r="J21" s="6">
        <f t="shared" si="2"/>
        <v>255617.68</v>
      </c>
      <c r="K21" s="6">
        <f t="shared" si="2"/>
        <v>0</v>
      </c>
      <c r="L21" s="6">
        <f t="shared" si="2"/>
        <v>4797225.68</v>
      </c>
      <c r="M21" s="6">
        <f t="shared" si="2"/>
        <v>255617.68</v>
      </c>
      <c r="N21" s="6">
        <f t="shared" si="2"/>
        <v>0</v>
      </c>
      <c r="O21" s="6">
        <f t="shared" si="2"/>
        <v>0</v>
      </c>
      <c r="P21" s="6">
        <f t="shared" si="2"/>
        <v>0</v>
      </c>
    </row>
    <row r="22" spans="1:16" ht="16.5" customHeight="1" x14ac:dyDescent="0.2">
      <c r="A22" s="35" t="s">
        <v>37</v>
      </c>
      <c r="B22" s="15" t="s">
        <v>2</v>
      </c>
      <c r="C22" s="8">
        <v>16405</v>
      </c>
      <c r="D22" s="8">
        <v>19</v>
      </c>
      <c r="E22" s="8">
        <v>3980</v>
      </c>
      <c r="F22" s="8">
        <v>292</v>
      </c>
      <c r="G22" s="9">
        <v>802284.18</v>
      </c>
      <c r="H22" s="9">
        <v>29769.57</v>
      </c>
      <c r="I22" s="9">
        <v>752674.91</v>
      </c>
      <c r="J22" s="9">
        <v>29784.6</v>
      </c>
      <c r="K22" s="9"/>
      <c r="L22" s="9">
        <v>752674.91</v>
      </c>
      <c r="M22" s="12">
        <v>29784.6</v>
      </c>
      <c r="N22" s="12"/>
      <c r="O22" s="12"/>
      <c r="P22" s="12"/>
    </row>
    <row r="23" spans="1:16" ht="12" customHeight="1" x14ac:dyDescent="0.2">
      <c r="A23" s="34" t="s">
        <v>28</v>
      </c>
      <c r="B23" s="15" t="s">
        <v>20</v>
      </c>
      <c r="C23" s="8">
        <v>97599</v>
      </c>
      <c r="D23" s="8">
        <v>144</v>
      </c>
      <c r="E23" s="8">
        <v>7222</v>
      </c>
      <c r="F23" s="8">
        <v>506</v>
      </c>
      <c r="G23" s="9">
        <v>4296188.49</v>
      </c>
      <c r="H23" s="9">
        <v>225772.61</v>
      </c>
      <c r="I23" s="9">
        <v>4044550.77</v>
      </c>
      <c r="J23" s="9">
        <v>225833.08</v>
      </c>
      <c r="K23" s="9"/>
      <c r="L23" s="9">
        <v>4044550.77</v>
      </c>
      <c r="M23" s="12">
        <v>225833.08</v>
      </c>
      <c r="N23" s="12"/>
      <c r="O23" s="12"/>
      <c r="P23" s="12"/>
    </row>
    <row r="24" spans="1:16" ht="18" customHeight="1" x14ac:dyDescent="0.2">
      <c r="A24" s="36" t="s">
        <v>101</v>
      </c>
      <c r="B24" s="15" t="s">
        <v>21</v>
      </c>
      <c r="C24" s="5">
        <f t="shared" ref="C24:P24" si="3">SUM(C25,C26)</f>
        <v>26229</v>
      </c>
      <c r="D24" s="5">
        <f t="shared" si="3"/>
        <v>41</v>
      </c>
      <c r="E24" s="5">
        <f t="shared" si="3"/>
        <v>2230</v>
      </c>
      <c r="F24" s="5">
        <f t="shared" si="3"/>
        <v>197</v>
      </c>
      <c r="G24" s="6">
        <f t="shared" si="3"/>
        <v>2186674.16</v>
      </c>
      <c r="H24" s="6">
        <f t="shared" si="3"/>
        <v>131827.28</v>
      </c>
      <c r="I24" s="6">
        <f t="shared" si="3"/>
        <v>2069853.1400000001</v>
      </c>
      <c r="J24" s="6">
        <f t="shared" si="3"/>
        <v>131830.26</v>
      </c>
      <c r="K24" s="6">
        <f t="shared" si="3"/>
        <v>0</v>
      </c>
      <c r="L24" s="6">
        <f t="shared" si="3"/>
        <v>2069853.1400000001</v>
      </c>
      <c r="M24" s="6">
        <f t="shared" si="3"/>
        <v>131830.26</v>
      </c>
      <c r="N24" s="6">
        <f t="shared" si="3"/>
        <v>0</v>
      </c>
      <c r="O24" s="6">
        <f t="shared" si="3"/>
        <v>0</v>
      </c>
      <c r="P24" s="6">
        <f t="shared" si="3"/>
        <v>0</v>
      </c>
    </row>
    <row r="25" spans="1:16" ht="18" customHeight="1" x14ac:dyDescent="0.2">
      <c r="A25" s="37" t="s">
        <v>38</v>
      </c>
      <c r="B25" s="15" t="s">
        <v>22</v>
      </c>
      <c r="C25" s="8">
        <v>3957</v>
      </c>
      <c r="D25" s="8">
        <v>9</v>
      </c>
      <c r="E25" s="8">
        <v>784</v>
      </c>
      <c r="F25" s="8">
        <v>69</v>
      </c>
      <c r="G25" s="9">
        <v>352407.94</v>
      </c>
      <c r="H25" s="9">
        <v>16744.47</v>
      </c>
      <c r="I25" s="9">
        <v>336057.79</v>
      </c>
      <c r="J25" s="9">
        <v>16747.45</v>
      </c>
      <c r="K25" s="9"/>
      <c r="L25" s="9">
        <v>336057.79</v>
      </c>
      <c r="M25" s="12">
        <v>16747.45</v>
      </c>
      <c r="N25" s="12"/>
      <c r="O25" s="12"/>
      <c r="P25" s="12"/>
    </row>
    <row r="26" spans="1:16" ht="11.25" customHeight="1" x14ac:dyDescent="0.2">
      <c r="A26" s="38" t="s">
        <v>28</v>
      </c>
      <c r="B26" s="15" t="s">
        <v>25</v>
      </c>
      <c r="C26" s="8">
        <v>22272</v>
      </c>
      <c r="D26" s="8">
        <v>32</v>
      </c>
      <c r="E26" s="8">
        <v>1446</v>
      </c>
      <c r="F26" s="8">
        <v>128</v>
      </c>
      <c r="G26" s="9">
        <v>1834266.22</v>
      </c>
      <c r="H26" s="9">
        <v>115082.81</v>
      </c>
      <c r="I26" s="9">
        <v>1733795.35</v>
      </c>
      <c r="J26" s="9">
        <v>115082.81</v>
      </c>
      <c r="K26" s="9"/>
      <c r="L26" s="9">
        <v>1733795.35</v>
      </c>
      <c r="M26" s="12">
        <v>115082.81</v>
      </c>
      <c r="N26" s="12"/>
      <c r="O26" s="12"/>
      <c r="P26" s="12"/>
    </row>
    <row r="27" spans="1:16" ht="28.5" customHeight="1" x14ac:dyDescent="0.2">
      <c r="A27" s="36" t="s">
        <v>102</v>
      </c>
      <c r="B27" s="15" t="s">
        <v>26</v>
      </c>
      <c r="C27" s="5">
        <f t="shared" ref="C27:P27" si="4">SUM(C28,C29)</f>
        <v>702</v>
      </c>
      <c r="D27" s="5">
        <f t="shared" si="4"/>
        <v>4</v>
      </c>
      <c r="E27" s="5">
        <f t="shared" si="4"/>
        <v>26</v>
      </c>
      <c r="F27" s="5">
        <f t="shared" si="4"/>
        <v>6</v>
      </c>
      <c r="G27" s="6">
        <f t="shared" si="4"/>
        <v>20399.75</v>
      </c>
      <c r="H27" s="6">
        <f t="shared" si="4"/>
        <v>1774.24</v>
      </c>
      <c r="I27" s="6">
        <f t="shared" si="4"/>
        <v>20399.75</v>
      </c>
      <c r="J27" s="6">
        <f t="shared" si="4"/>
        <v>1774.24</v>
      </c>
      <c r="K27" s="6">
        <f t="shared" si="4"/>
        <v>0</v>
      </c>
      <c r="L27" s="6">
        <f t="shared" si="4"/>
        <v>20399.75</v>
      </c>
      <c r="M27" s="6">
        <f t="shared" si="4"/>
        <v>1774.24</v>
      </c>
      <c r="N27" s="6">
        <f t="shared" si="4"/>
        <v>0</v>
      </c>
      <c r="O27" s="6">
        <f t="shared" si="4"/>
        <v>0</v>
      </c>
      <c r="P27" s="6">
        <f t="shared" si="4"/>
        <v>0</v>
      </c>
    </row>
    <row r="28" spans="1:16" ht="18" customHeight="1" x14ac:dyDescent="0.2">
      <c r="A28" s="37" t="s">
        <v>38</v>
      </c>
      <c r="B28" s="15" t="s">
        <v>27</v>
      </c>
      <c r="C28" s="8">
        <v>39</v>
      </c>
      <c r="D28" s="8"/>
      <c r="E28" s="8">
        <v>4</v>
      </c>
      <c r="F28" s="8">
        <v>1</v>
      </c>
      <c r="G28" s="9">
        <v>1433.97</v>
      </c>
      <c r="H28" s="9">
        <v>117.6</v>
      </c>
      <c r="I28" s="9">
        <v>1433.97</v>
      </c>
      <c r="J28" s="9">
        <v>117.6</v>
      </c>
      <c r="K28" s="9"/>
      <c r="L28" s="9">
        <v>1433.97</v>
      </c>
      <c r="M28" s="12">
        <v>117.6</v>
      </c>
      <c r="N28" s="12"/>
      <c r="O28" s="12"/>
      <c r="P28" s="12"/>
    </row>
    <row r="29" spans="1:16" ht="10.5" customHeight="1" x14ac:dyDescent="0.2">
      <c r="A29" s="38" t="s">
        <v>28</v>
      </c>
      <c r="B29" s="15" t="s">
        <v>36</v>
      </c>
      <c r="C29" s="8">
        <v>663</v>
      </c>
      <c r="D29" s="8">
        <v>4</v>
      </c>
      <c r="E29" s="8">
        <v>22</v>
      </c>
      <c r="F29" s="8">
        <v>5</v>
      </c>
      <c r="G29" s="9">
        <v>18965.78</v>
      </c>
      <c r="H29" s="9">
        <v>1656.64</v>
      </c>
      <c r="I29" s="9">
        <v>18965.78</v>
      </c>
      <c r="J29" s="9">
        <v>1656.64</v>
      </c>
      <c r="K29" s="9"/>
      <c r="L29" s="9">
        <v>18965.78</v>
      </c>
      <c r="M29" s="12">
        <v>1656.64</v>
      </c>
      <c r="N29" s="12"/>
      <c r="O29" s="12"/>
      <c r="P29" s="12"/>
    </row>
    <row r="30" spans="1:16" ht="35.25" customHeight="1" x14ac:dyDescent="0.2">
      <c r="A30" s="36" t="s">
        <v>103</v>
      </c>
      <c r="B30" s="15" t="s">
        <v>40</v>
      </c>
      <c r="C30" s="5">
        <f t="shared" ref="C30:P30" si="5">SUM(C31,C32)</f>
        <v>184</v>
      </c>
      <c r="D30" s="5">
        <f t="shared" si="5"/>
        <v>1</v>
      </c>
      <c r="E30" s="5">
        <f t="shared" si="5"/>
        <v>10</v>
      </c>
      <c r="F30" s="5">
        <f t="shared" si="5"/>
        <v>2</v>
      </c>
      <c r="G30" s="6">
        <f t="shared" si="5"/>
        <v>11509.070000000002</v>
      </c>
      <c r="H30" s="6">
        <f t="shared" si="5"/>
        <v>987.41</v>
      </c>
      <c r="I30" s="6">
        <f t="shared" si="5"/>
        <v>11509.070000000002</v>
      </c>
      <c r="J30" s="6">
        <f t="shared" si="5"/>
        <v>987.41</v>
      </c>
      <c r="K30" s="6">
        <f t="shared" si="5"/>
        <v>0</v>
      </c>
      <c r="L30" s="6">
        <f t="shared" si="5"/>
        <v>11509.070000000002</v>
      </c>
      <c r="M30" s="6">
        <f t="shared" si="5"/>
        <v>987.41</v>
      </c>
      <c r="N30" s="6">
        <f t="shared" si="5"/>
        <v>0</v>
      </c>
      <c r="O30" s="6">
        <f t="shared" si="5"/>
        <v>0</v>
      </c>
      <c r="P30" s="6">
        <f t="shared" si="5"/>
        <v>0</v>
      </c>
    </row>
    <row r="31" spans="1:16" ht="18" customHeight="1" x14ac:dyDescent="0.2">
      <c r="A31" s="37" t="s">
        <v>38</v>
      </c>
      <c r="B31" s="15" t="s">
        <v>41</v>
      </c>
      <c r="C31" s="8">
        <v>15</v>
      </c>
      <c r="D31" s="8"/>
      <c r="E31" s="8">
        <v>2</v>
      </c>
      <c r="F31" s="8"/>
      <c r="G31" s="9">
        <v>895.53</v>
      </c>
      <c r="H31" s="9">
        <v>68.16</v>
      </c>
      <c r="I31" s="9">
        <v>895.53</v>
      </c>
      <c r="J31" s="9">
        <v>68.16</v>
      </c>
      <c r="K31" s="9"/>
      <c r="L31" s="9">
        <v>895.53</v>
      </c>
      <c r="M31" s="12">
        <v>68.16</v>
      </c>
      <c r="N31" s="12"/>
      <c r="O31" s="12"/>
      <c r="P31" s="12"/>
    </row>
    <row r="32" spans="1:16" ht="10.5" customHeight="1" x14ac:dyDescent="0.2">
      <c r="A32" s="38" t="s">
        <v>28</v>
      </c>
      <c r="B32" s="15" t="s">
        <v>42</v>
      </c>
      <c r="C32" s="8">
        <v>169</v>
      </c>
      <c r="D32" s="8">
        <v>1</v>
      </c>
      <c r="E32" s="8">
        <v>8</v>
      </c>
      <c r="F32" s="8">
        <v>2</v>
      </c>
      <c r="G32" s="9">
        <v>10613.54</v>
      </c>
      <c r="H32" s="9">
        <v>919.25</v>
      </c>
      <c r="I32" s="9">
        <v>10613.54</v>
      </c>
      <c r="J32" s="9">
        <v>919.25</v>
      </c>
      <c r="K32" s="9"/>
      <c r="L32" s="9">
        <v>10613.54</v>
      </c>
      <c r="M32" s="12">
        <v>919.25</v>
      </c>
      <c r="N32" s="12"/>
      <c r="O32" s="12"/>
      <c r="P32" s="12"/>
    </row>
  </sheetData>
  <mergeCells count="23">
    <mergeCell ref="O3:O4"/>
    <mergeCell ref="M3:M4"/>
    <mergeCell ref="I2:K2"/>
    <mergeCell ref="F3:F4"/>
    <mergeCell ref="G3:G4"/>
    <mergeCell ref="H3:H4"/>
    <mergeCell ref="G1:H1"/>
    <mergeCell ref="N3:N4"/>
    <mergeCell ref="L2:M2"/>
    <mergeCell ref="N2:P2"/>
    <mergeCell ref="I3:I4"/>
    <mergeCell ref="P3:P4"/>
    <mergeCell ref="N1:P1"/>
    <mergeCell ref="J3:J4"/>
    <mergeCell ref="K3:K4"/>
    <mergeCell ref="L3:L4"/>
    <mergeCell ref="A2:A4"/>
    <mergeCell ref="B2:B4"/>
    <mergeCell ref="C2:F2"/>
    <mergeCell ref="G2:H2"/>
    <mergeCell ref="C3:C4"/>
    <mergeCell ref="D3:D4"/>
    <mergeCell ref="E3:E4"/>
  </mergeCells>
  <phoneticPr fontId="0" type="noConversion"/>
  <printOptions horizontalCentered="1" verticalCentered="1"/>
  <pageMargins left="3.937007874015748E-2" right="0" top="0" bottom="0.11811023622047245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P33"/>
  <sheetViews>
    <sheetView zoomScale="110" zoomScaleNormal="150" zoomScaleSheetLayoutView="100" workbookViewId="0">
      <selection activeCell="I25" sqref="I25"/>
    </sheetView>
  </sheetViews>
  <sheetFormatPr defaultRowHeight="12.75" x14ac:dyDescent="0.2"/>
  <cols>
    <col min="1" max="1" width="29" customWidth="1"/>
    <col min="2" max="2" width="2.7109375" customWidth="1"/>
    <col min="3" max="3" width="5.85546875" customWidth="1"/>
    <col min="4" max="4" width="7.5703125" customWidth="1"/>
    <col min="5" max="5" width="10.42578125" customWidth="1"/>
    <col min="6" max="6" width="8.28515625" customWidth="1"/>
    <col min="7" max="7" width="9.5703125" customWidth="1"/>
    <col min="8" max="8" width="8" customWidth="1"/>
    <col min="9" max="9" width="10.28515625" customWidth="1"/>
    <col min="10" max="10" width="7.42578125" customWidth="1"/>
    <col min="11" max="11" width="8.5703125" customWidth="1"/>
    <col min="12" max="12" width="9.5703125" customWidth="1"/>
    <col min="13" max="13" width="7.5703125" customWidth="1"/>
    <col min="14" max="14" width="5.7109375" customWidth="1"/>
    <col min="15" max="15" width="7.85546875" customWidth="1"/>
    <col min="16" max="16" width="8.28515625" customWidth="1"/>
  </cols>
  <sheetData>
    <row r="1" spans="1:16" ht="10.5" customHeight="1" x14ac:dyDescent="0.2">
      <c r="A1" s="27"/>
      <c r="B1" s="27"/>
      <c r="C1" s="27"/>
      <c r="D1" s="27"/>
      <c r="E1" s="27"/>
      <c r="F1" s="27"/>
      <c r="G1" s="104">
        <v>3</v>
      </c>
      <c r="H1" s="104"/>
      <c r="I1" s="27"/>
      <c r="J1" s="27"/>
      <c r="K1" s="27"/>
      <c r="L1" s="27"/>
      <c r="M1" s="27"/>
      <c r="N1" s="109" t="s">
        <v>77</v>
      </c>
      <c r="O1" s="109"/>
      <c r="P1" s="109"/>
    </row>
    <row r="2" spans="1:16" ht="27.75" customHeight="1" x14ac:dyDescent="0.2">
      <c r="A2" s="91" t="s">
        <v>78</v>
      </c>
      <c r="B2" s="94" t="s">
        <v>3</v>
      </c>
      <c r="C2" s="99" t="s">
        <v>75</v>
      </c>
      <c r="D2" s="105"/>
      <c r="E2" s="105"/>
      <c r="F2" s="100"/>
      <c r="G2" s="99" t="s">
        <v>61</v>
      </c>
      <c r="H2" s="100"/>
      <c r="I2" s="99" t="s">
        <v>64</v>
      </c>
      <c r="J2" s="105"/>
      <c r="K2" s="100"/>
      <c r="L2" s="99" t="s">
        <v>68</v>
      </c>
      <c r="M2" s="105"/>
      <c r="N2" s="106" t="s">
        <v>70</v>
      </c>
      <c r="O2" s="107"/>
      <c r="P2" s="108"/>
    </row>
    <row r="3" spans="1:16" s="2" customFormat="1" ht="18" customHeight="1" x14ac:dyDescent="0.2">
      <c r="A3" s="92"/>
      <c r="B3" s="95"/>
      <c r="C3" s="89" t="s">
        <v>79</v>
      </c>
      <c r="D3" s="102" t="s">
        <v>74</v>
      </c>
      <c r="E3" s="89" t="s">
        <v>80</v>
      </c>
      <c r="F3" s="89" t="s">
        <v>76</v>
      </c>
      <c r="G3" s="89" t="s">
        <v>62</v>
      </c>
      <c r="H3" s="89" t="s">
        <v>63</v>
      </c>
      <c r="I3" s="89" t="s">
        <v>65</v>
      </c>
      <c r="J3" s="89" t="s">
        <v>66</v>
      </c>
      <c r="K3" s="89" t="s">
        <v>67</v>
      </c>
      <c r="L3" s="89" t="s">
        <v>65</v>
      </c>
      <c r="M3" s="89" t="s">
        <v>69</v>
      </c>
      <c r="N3" s="94" t="s">
        <v>71</v>
      </c>
      <c r="O3" s="89" t="s">
        <v>72</v>
      </c>
      <c r="P3" s="89" t="s">
        <v>73</v>
      </c>
    </row>
    <row r="4" spans="1:16" ht="70.5" customHeight="1" x14ac:dyDescent="0.2">
      <c r="A4" s="93"/>
      <c r="B4" s="96"/>
      <c r="C4" s="101"/>
      <c r="D4" s="103"/>
      <c r="E4" s="90"/>
      <c r="F4" s="90"/>
      <c r="G4" s="90"/>
      <c r="H4" s="90"/>
      <c r="I4" s="90"/>
      <c r="J4" s="90"/>
      <c r="K4" s="90"/>
      <c r="L4" s="90"/>
      <c r="M4" s="90"/>
      <c r="N4" s="96"/>
      <c r="O4" s="90"/>
      <c r="P4" s="90"/>
    </row>
    <row r="5" spans="1:16" ht="16.5" customHeight="1" x14ac:dyDescent="0.2">
      <c r="A5" s="1" t="s">
        <v>0</v>
      </c>
      <c r="B5" s="1" t="s">
        <v>4</v>
      </c>
      <c r="C5" s="1">
        <v>1</v>
      </c>
      <c r="D5" s="1">
        <v>2</v>
      </c>
      <c r="E5" s="14">
        <v>3</v>
      </c>
      <c r="F5" s="14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</row>
    <row r="6" spans="1:16" ht="23.25" customHeight="1" x14ac:dyDescent="0.2">
      <c r="A6" s="33" t="s">
        <v>91</v>
      </c>
      <c r="B6" s="15" t="s">
        <v>43</v>
      </c>
      <c r="C6" s="5">
        <f>SUM(C7,C8)</f>
        <v>9294</v>
      </c>
      <c r="D6" s="5">
        <f>SUM(D7,D8)</f>
        <v>58</v>
      </c>
      <c r="E6" s="5">
        <f>SUM(E7,E8)</f>
        <v>570</v>
      </c>
      <c r="F6" s="5">
        <f>SUM(F7,F8)</f>
        <v>76</v>
      </c>
      <c r="G6" s="6">
        <f>SUM(G7,G8)</f>
        <v>214842.73</v>
      </c>
      <c r="H6" s="6">
        <f t="shared" ref="H6:P6" si="0">SUM(H7,H8)</f>
        <v>18009.71</v>
      </c>
      <c r="I6" s="6">
        <f t="shared" si="0"/>
        <v>214842.73</v>
      </c>
      <c r="J6" s="6">
        <f t="shared" si="0"/>
        <v>18909.71</v>
      </c>
      <c r="K6" s="6">
        <f t="shared" si="0"/>
        <v>3</v>
      </c>
      <c r="L6" s="6">
        <f t="shared" si="0"/>
        <v>214842.73</v>
      </c>
      <c r="M6" s="6">
        <f t="shared" si="0"/>
        <v>18909.71</v>
      </c>
      <c r="N6" s="6">
        <f t="shared" si="0"/>
        <v>0</v>
      </c>
      <c r="O6" s="6">
        <f t="shared" si="0"/>
        <v>0</v>
      </c>
      <c r="P6" s="6">
        <f t="shared" si="0"/>
        <v>0</v>
      </c>
    </row>
    <row r="7" spans="1:16" ht="18.75" customHeight="1" x14ac:dyDescent="0.2">
      <c r="A7" s="35" t="s">
        <v>38</v>
      </c>
      <c r="B7" s="15" t="s">
        <v>44</v>
      </c>
      <c r="C7" s="8">
        <v>930</v>
      </c>
      <c r="D7" s="8">
        <v>2</v>
      </c>
      <c r="E7" s="8">
        <v>166</v>
      </c>
      <c r="F7" s="8">
        <v>24</v>
      </c>
      <c r="G7" s="9">
        <v>18712.509999999998</v>
      </c>
      <c r="H7" s="9">
        <v>1662.27</v>
      </c>
      <c r="I7" s="9">
        <v>18712.509999999998</v>
      </c>
      <c r="J7" s="9">
        <v>1662.27</v>
      </c>
      <c r="K7" s="9">
        <v>2</v>
      </c>
      <c r="L7" s="9">
        <v>18712.509999999998</v>
      </c>
      <c r="M7" s="12">
        <v>1662.27</v>
      </c>
      <c r="N7" s="12"/>
      <c r="O7" s="12"/>
      <c r="P7" s="12"/>
    </row>
    <row r="8" spans="1:16" ht="11.25" customHeight="1" x14ac:dyDescent="0.2">
      <c r="A8" s="34" t="s">
        <v>28</v>
      </c>
      <c r="B8" s="15" t="s">
        <v>45</v>
      </c>
      <c r="C8" s="8">
        <v>8364</v>
      </c>
      <c r="D8" s="8">
        <v>56</v>
      </c>
      <c r="E8" s="8">
        <v>404</v>
      </c>
      <c r="F8" s="8">
        <v>52</v>
      </c>
      <c r="G8" s="9">
        <v>196130.22</v>
      </c>
      <c r="H8" s="9">
        <v>16347.44</v>
      </c>
      <c r="I8" s="9">
        <v>196130.22</v>
      </c>
      <c r="J8" s="9">
        <v>17247.439999999999</v>
      </c>
      <c r="K8" s="9">
        <v>1</v>
      </c>
      <c r="L8" s="9">
        <v>196130.22</v>
      </c>
      <c r="M8" s="12">
        <v>17247.439999999999</v>
      </c>
      <c r="N8" s="12"/>
      <c r="O8" s="12"/>
      <c r="P8" s="12"/>
    </row>
    <row r="9" spans="1:16" ht="20.25" customHeight="1" x14ac:dyDescent="0.2">
      <c r="A9" s="19" t="s">
        <v>104</v>
      </c>
      <c r="B9" s="15" t="s">
        <v>46</v>
      </c>
      <c r="C9" s="5">
        <f t="shared" ref="C9:P9" si="1">SUM(C10,C14)</f>
        <v>1483</v>
      </c>
      <c r="D9" s="5">
        <f t="shared" si="1"/>
        <v>10</v>
      </c>
      <c r="E9" s="5">
        <f t="shared" si="1"/>
        <v>1565</v>
      </c>
      <c r="F9" s="5">
        <f t="shared" si="1"/>
        <v>119</v>
      </c>
      <c r="G9" s="6">
        <f t="shared" si="1"/>
        <v>16079.65</v>
      </c>
      <c r="H9" s="6">
        <f t="shared" si="1"/>
        <v>1420.1200000000001</v>
      </c>
      <c r="I9" s="6">
        <f t="shared" si="1"/>
        <v>16079.65</v>
      </c>
      <c r="J9" s="6">
        <f t="shared" si="1"/>
        <v>1420.1200000000001</v>
      </c>
      <c r="K9" s="6">
        <f t="shared" si="1"/>
        <v>0</v>
      </c>
      <c r="L9" s="6">
        <f t="shared" si="1"/>
        <v>16079.65</v>
      </c>
      <c r="M9" s="6">
        <f t="shared" si="1"/>
        <v>1518.25</v>
      </c>
      <c r="N9" s="6">
        <f t="shared" si="1"/>
        <v>0</v>
      </c>
      <c r="O9" s="6">
        <f t="shared" si="1"/>
        <v>0</v>
      </c>
      <c r="P9" s="6">
        <f t="shared" si="1"/>
        <v>0</v>
      </c>
    </row>
    <row r="10" spans="1:16" ht="21" customHeight="1" x14ac:dyDescent="0.2">
      <c r="A10" s="43" t="s">
        <v>116</v>
      </c>
      <c r="B10" s="15" t="s">
        <v>87</v>
      </c>
      <c r="C10" s="5">
        <f t="shared" ref="C10:P10" si="2">SUM(C11:C13)</f>
        <v>1228</v>
      </c>
      <c r="D10" s="5">
        <f t="shared" si="2"/>
        <v>10</v>
      </c>
      <c r="E10" s="5">
        <f t="shared" si="2"/>
        <v>1281</v>
      </c>
      <c r="F10" s="5">
        <f t="shared" si="2"/>
        <v>98</v>
      </c>
      <c r="G10" s="6">
        <f t="shared" si="2"/>
        <v>13182.68</v>
      </c>
      <c r="H10" s="6">
        <f t="shared" si="2"/>
        <v>1207.2</v>
      </c>
      <c r="I10" s="6">
        <f t="shared" si="2"/>
        <v>13182.68</v>
      </c>
      <c r="J10" s="6">
        <f t="shared" si="2"/>
        <v>1207.2</v>
      </c>
      <c r="K10" s="6">
        <f t="shared" si="2"/>
        <v>0</v>
      </c>
      <c r="L10" s="6">
        <f t="shared" si="2"/>
        <v>13182.68</v>
      </c>
      <c r="M10" s="6">
        <f t="shared" si="2"/>
        <v>1305.33</v>
      </c>
      <c r="N10" s="6">
        <f t="shared" si="2"/>
        <v>0</v>
      </c>
      <c r="O10" s="6">
        <f t="shared" si="2"/>
        <v>0</v>
      </c>
      <c r="P10" s="6">
        <f t="shared" si="2"/>
        <v>0</v>
      </c>
    </row>
    <row r="11" spans="1:16" ht="17.25" customHeight="1" x14ac:dyDescent="0.2">
      <c r="A11" s="35" t="s">
        <v>39</v>
      </c>
      <c r="B11" s="15" t="s">
        <v>88</v>
      </c>
      <c r="C11" s="8">
        <v>812</v>
      </c>
      <c r="D11" s="8">
        <v>8</v>
      </c>
      <c r="E11" s="8">
        <v>871</v>
      </c>
      <c r="F11" s="8">
        <v>65</v>
      </c>
      <c r="G11" s="9">
        <v>10985.09</v>
      </c>
      <c r="H11" s="9">
        <v>973.1</v>
      </c>
      <c r="I11" s="9">
        <v>10985.09</v>
      </c>
      <c r="J11" s="9">
        <v>973.1</v>
      </c>
      <c r="K11" s="9"/>
      <c r="L11" s="9">
        <v>10985.09</v>
      </c>
      <c r="M11" s="12">
        <v>1067.03</v>
      </c>
      <c r="N11" s="12"/>
      <c r="O11" s="12"/>
      <c r="P11" s="12"/>
    </row>
    <row r="12" spans="1:16" ht="11.25" customHeight="1" x14ac:dyDescent="0.2">
      <c r="A12" s="34" t="s">
        <v>23</v>
      </c>
      <c r="B12" s="15" t="s">
        <v>89</v>
      </c>
      <c r="C12" s="8">
        <v>209</v>
      </c>
      <c r="D12" s="8">
        <v>1</v>
      </c>
      <c r="E12" s="8">
        <v>225</v>
      </c>
      <c r="F12" s="8">
        <v>21</v>
      </c>
      <c r="G12" s="9">
        <v>1159.92</v>
      </c>
      <c r="H12" s="9">
        <v>123.1</v>
      </c>
      <c r="I12" s="9">
        <v>1159.92</v>
      </c>
      <c r="J12" s="9">
        <v>123.1</v>
      </c>
      <c r="K12" s="9"/>
      <c r="L12" s="9">
        <v>1159.92</v>
      </c>
      <c r="M12" s="12">
        <v>127.3</v>
      </c>
      <c r="N12" s="12"/>
      <c r="O12" s="12"/>
      <c r="P12" s="12"/>
    </row>
    <row r="13" spans="1:16" ht="11.25" customHeight="1" x14ac:dyDescent="0.2">
      <c r="A13" s="34" t="s">
        <v>24</v>
      </c>
      <c r="B13" s="15" t="s">
        <v>90</v>
      </c>
      <c r="C13" s="8">
        <v>207</v>
      </c>
      <c r="D13" s="8">
        <v>1</v>
      </c>
      <c r="E13" s="8">
        <v>185</v>
      </c>
      <c r="F13" s="8">
        <v>12</v>
      </c>
      <c r="G13" s="9">
        <v>1037.67</v>
      </c>
      <c r="H13" s="9">
        <v>111</v>
      </c>
      <c r="I13" s="9">
        <v>1037.67</v>
      </c>
      <c r="J13" s="9">
        <v>111</v>
      </c>
      <c r="K13" s="9"/>
      <c r="L13" s="9">
        <v>1037.67</v>
      </c>
      <c r="M13" s="12">
        <v>111</v>
      </c>
      <c r="N13" s="12"/>
      <c r="O13" s="12"/>
      <c r="P13" s="12"/>
    </row>
    <row r="14" spans="1:16" ht="12.75" customHeight="1" x14ac:dyDescent="0.2">
      <c r="A14" s="33" t="s">
        <v>29</v>
      </c>
      <c r="B14" s="15" t="s">
        <v>92</v>
      </c>
      <c r="C14" s="8">
        <v>255</v>
      </c>
      <c r="D14" s="8"/>
      <c r="E14" s="8">
        <v>284</v>
      </c>
      <c r="F14" s="8">
        <v>21</v>
      </c>
      <c r="G14" s="9">
        <v>2896.97</v>
      </c>
      <c r="H14" s="9">
        <v>212.92</v>
      </c>
      <c r="I14" s="9">
        <v>2896.97</v>
      </c>
      <c r="J14" s="9">
        <v>212.92</v>
      </c>
      <c r="K14" s="9"/>
      <c r="L14" s="9">
        <v>2896.97</v>
      </c>
      <c r="M14" s="12">
        <v>212.92</v>
      </c>
      <c r="N14" s="12"/>
      <c r="O14" s="12"/>
      <c r="P14" s="12"/>
    </row>
    <row r="15" spans="1:16" ht="30.75" customHeight="1" x14ac:dyDescent="0.2">
      <c r="A15" s="19" t="s">
        <v>105</v>
      </c>
      <c r="B15" s="15" t="s">
        <v>93</v>
      </c>
      <c r="C15" s="5">
        <f>SUM(C16,C20)</f>
        <v>93432</v>
      </c>
      <c r="D15" s="16" t="s">
        <v>35</v>
      </c>
      <c r="E15" s="16" t="s">
        <v>35</v>
      </c>
      <c r="F15" s="16" t="s">
        <v>35</v>
      </c>
      <c r="G15" s="16" t="s">
        <v>35</v>
      </c>
      <c r="H15" s="16" t="s">
        <v>35</v>
      </c>
      <c r="I15" s="16" t="s">
        <v>35</v>
      </c>
      <c r="J15" s="16" t="s">
        <v>35</v>
      </c>
      <c r="K15" s="16" t="s">
        <v>35</v>
      </c>
      <c r="L15" s="16" t="s">
        <v>35</v>
      </c>
      <c r="M15" s="16" t="s">
        <v>35</v>
      </c>
      <c r="N15" s="16" t="s">
        <v>35</v>
      </c>
      <c r="O15" s="16" t="s">
        <v>35</v>
      </c>
      <c r="P15" s="16" t="s">
        <v>35</v>
      </c>
    </row>
    <row r="16" spans="1:16" ht="21.75" customHeight="1" x14ac:dyDescent="0.2">
      <c r="A16" s="33" t="s">
        <v>106</v>
      </c>
      <c r="B16" s="15" t="s">
        <v>94</v>
      </c>
      <c r="C16" s="5">
        <f>SUM(C17:C19)</f>
        <v>91068</v>
      </c>
      <c r="D16" s="16" t="s">
        <v>35</v>
      </c>
      <c r="E16" s="16" t="s">
        <v>35</v>
      </c>
      <c r="F16" s="16" t="s">
        <v>35</v>
      </c>
      <c r="G16" s="16" t="s">
        <v>35</v>
      </c>
      <c r="H16" s="16" t="s">
        <v>35</v>
      </c>
      <c r="I16" s="16" t="s">
        <v>35</v>
      </c>
      <c r="J16" s="16" t="s">
        <v>35</v>
      </c>
      <c r="K16" s="16" t="s">
        <v>35</v>
      </c>
      <c r="L16" s="16" t="s">
        <v>35</v>
      </c>
      <c r="M16" s="16" t="s">
        <v>35</v>
      </c>
      <c r="N16" s="16" t="s">
        <v>35</v>
      </c>
      <c r="O16" s="16" t="s">
        <v>35</v>
      </c>
      <c r="P16" s="16" t="s">
        <v>35</v>
      </c>
    </row>
    <row r="17" spans="1:16" ht="18.75" customHeight="1" x14ac:dyDescent="0.2">
      <c r="A17" s="35" t="s">
        <v>39</v>
      </c>
      <c r="B17" s="15" t="s">
        <v>95</v>
      </c>
      <c r="C17" s="8">
        <v>13909</v>
      </c>
      <c r="D17" s="20" t="s">
        <v>35</v>
      </c>
      <c r="E17" s="20" t="s">
        <v>35</v>
      </c>
      <c r="F17" s="20" t="s">
        <v>35</v>
      </c>
      <c r="G17" s="20" t="s">
        <v>35</v>
      </c>
      <c r="H17" s="20" t="s">
        <v>35</v>
      </c>
      <c r="I17" s="20" t="s">
        <v>35</v>
      </c>
      <c r="J17" s="20" t="s">
        <v>35</v>
      </c>
      <c r="K17" s="20" t="s">
        <v>35</v>
      </c>
      <c r="L17" s="20" t="s">
        <v>35</v>
      </c>
      <c r="M17" s="20" t="s">
        <v>35</v>
      </c>
      <c r="N17" s="20" t="s">
        <v>35</v>
      </c>
      <c r="O17" s="20" t="s">
        <v>35</v>
      </c>
      <c r="P17" s="20" t="s">
        <v>35</v>
      </c>
    </row>
    <row r="18" spans="1:16" ht="11.25" customHeight="1" x14ac:dyDescent="0.2">
      <c r="A18" s="34" t="s">
        <v>23</v>
      </c>
      <c r="B18" s="15" t="s">
        <v>96</v>
      </c>
      <c r="C18" s="8">
        <v>34647</v>
      </c>
      <c r="D18" s="20" t="s">
        <v>35</v>
      </c>
      <c r="E18" s="20" t="s">
        <v>35</v>
      </c>
      <c r="F18" s="20" t="s">
        <v>35</v>
      </c>
      <c r="G18" s="20" t="s">
        <v>35</v>
      </c>
      <c r="H18" s="20" t="s">
        <v>35</v>
      </c>
      <c r="I18" s="20" t="s">
        <v>35</v>
      </c>
      <c r="J18" s="20" t="s">
        <v>35</v>
      </c>
      <c r="K18" s="20" t="s">
        <v>35</v>
      </c>
      <c r="L18" s="20" t="s">
        <v>35</v>
      </c>
      <c r="M18" s="20" t="s">
        <v>35</v>
      </c>
      <c r="N18" s="20" t="s">
        <v>35</v>
      </c>
      <c r="O18" s="20" t="s">
        <v>35</v>
      </c>
      <c r="P18" s="20" t="s">
        <v>35</v>
      </c>
    </row>
    <row r="19" spans="1:16" ht="11.25" customHeight="1" x14ac:dyDescent="0.2">
      <c r="A19" s="34" t="s">
        <v>24</v>
      </c>
      <c r="B19" s="15" t="s">
        <v>97</v>
      </c>
      <c r="C19" s="8">
        <v>42512</v>
      </c>
      <c r="D19" s="20" t="s">
        <v>35</v>
      </c>
      <c r="E19" s="20" t="s">
        <v>35</v>
      </c>
      <c r="F19" s="20" t="s">
        <v>35</v>
      </c>
      <c r="G19" s="20" t="s">
        <v>35</v>
      </c>
      <c r="H19" s="20" t="s">
        <v>35</v>
      </c>
      <c r="I19" s="20" t="s">
        <v>35</v>
      </c>
      <c r="J19" s="20" t="s">
        <v>35</v>
      </c>
      <c r="K19" s="20" t="s">
        <v>35</v>
      </c>
      <c r="L19" s="20" t="s">
        <v>35</v>
      </c>
      <c r="M19" s="20" t="s">
        <v>35</v>
      </c>
      <c r="N19" s="20" t="s">
        <v>35</v>
      </c>
      <c r="O19" s="20" t="s">
        <v>35</v>
      </c>
      <c r="P19" s="20" t="s">
        <v>35</v>
      </c>
    </row>
    <row r="20" spans="1:16" x14ac:dyDescent="0.2">
      <c r="A20" s="19" t="s">
        <v>107</v>
      </c>
      <c r="B20" s="15" t="s">
        <v>98</v>
      </c>
      <c r="C20" s="8">
        <v>2364</v>
      </c>
      <c r="D20" s="20" t="s">
        <v>35</v>
      </c>
      <c r="E20" s="20" t="s">
        <v>35</v>
      </c>
      <c r="F20" s="20" t="s">
        <v>35</v>
      </c>
      <c r="G20" s="20" t="s">
        <v>35</v>
      </c>
      <c r="H20" s="20" t="s">
        <v>35</v>
      </c>
      <c r="I20" s="20" t="s">
        <v>35</v>
      </c>
      <c r="J20" s="20" t="s">
        <v>35</v>
      </c>
      <c r="K20" s="20" t="s">
        <v>35</v>
      </c>
      <c r="L20" s="20" t="s">
        <v>35</v>
      </c>
      <c r="M20" s="20" t="s">
        <v>35</v>
      </c>
      <c r="N20" s="20" t="s">
        <v>35</v>
      </c>
      <c r="O20" s="20" t="s">
        <v>35</v>
      </c>
      <c r="P20" s="20" t="s">
        <v>35</v>
      </c>
    </row>
    <row r="21" spans="1:16" x14ac:dyDescent="0.2">
      <c r="A21" s="19" t="s">
        <v>47</v>
      </c>
      <c r="B21" s="15" t="s">
        <v>99</v>
      </c>
      <c r="C21" s="20" t="s">
        <v>35</v>
      </c>
      <c r="D21" s="20" t="s">
        <v>35</v>
      </c>
      <c r="E21" s="20" t="s">
        <v>35</v>
      </c>
      <c r="F21" s="20" t="s">
        <v>35</v>
      </c>
      <c r="G21" s="9">
        <v>55052.74</v>
      </c>
      <c r="H21" s="9">
        <v>8827.77</v>
      </c>
      <c r="I21" s="9">
        <v>55052.74</v>
      </c>
      <c r="J21" s="9">
        <v>9031.1299999999992</v>
      </c>
      <c r="K21" s="9"/>
      <c r="L21" s="9">
        <v>55052.74</v>
      </c>
      <c r="M21" s="12">
        <v>9513.26</v>
      </c>
      <c r="N21" s="12"/>
      <c r="O21" s="12"/>
      <c r="P21" s="12"/>
    </row>
    <row r="22" spans="1:16" ht="38.25" customHeight="1" x14ac:dyDescent="0.2">
      <c r="A22" s="17"/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6" s="3" customFormat="1" ht="19.5" customHeight="1" x14ac:dyDescent="0.2">
      <c r="A23" s="113" t="s">
        <v>111</v>
      </c>
      <c r="B23" s="114"/>
      <c r="C23" s="44"/>
      <c r="D23" s="45"/>
      <c r="E23" s="45"/>
      <c r="F23" s="45"/>
      <c r="G23" s="48"/>
      <c r="H23" s="49"/>
      <c r="I23" s="48"/>
      <c r="J23" s="48"/>
      <c r="K23" s="48"/>
      <c r="L23" s="112" t="s">
        <v>121</v>
      </c>
      <c r="M23" s="112"/>
      <c r="N23" s="112"/>
      <c r="O23" s="112"/>
      <c r="P23" s="112"/>
    </row>
    <row r="24" spans="1:16" s="3" customFormat="1" x14ac:dyDescent="0.2">
      <c r="A24" s="110"/>
      <c r="B24" s="110"/>
      <c r="C24" s="22"/>
      <c r="D24" s="22"/>
      <c r="E24" s="46"/>
      <c r="F24" s="46"/>
      <c r="G24" s="110"/>
      <c r="H24" s="111"/>
      <c r="I24" s="111"/>
      <c r="J24" s="111"/>
      <c r="K24" s="22"/>
      <c r="L24" s="110" t="s">
        <v>108</v>
      </c>
      <c r="M24" s="110"/>
      <c r="N24" s="110"/>
      <c r="O24" s="110"/>
      <c r="P24" s="110"/>
    </row>
    <row r="25" spans="1:16" ht="36.75" customHeight="1" x14ac:dyDescent="0.2">
      <c r="A25" s="32"/>
      <c r="B25" s="32"/>
      <c r="C25" s="22"/>
      <c r="D25" s="22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</row>
    <row r="26" spans="1:16" s="3" customFormat="1" x14ac:dyDescent="0.2">
      <c r="A26" s="47" t="s">
        <v>109</v>
      </c>
      <c r="B26" s="22"/>
      <c r="C26" s="22"/>
      <c r="D26" s="45" t="s">
        <v>49</v>
      </c>
      <c r="E26" s="46" t="s">
        <v>119</v>
      </c>
      <c r="F26" s="46"/>
      <c r="G26" s="46"/>
      <c r="H26" s="46"/>
      <c r="I26" s="22"/>
      <c r="J26" s="22"/>
      <c r="K26" s="22"/>
      <c r="L26" s="22"/>
      <c r="M26" s="22"/>
      <c r="N26" s="22"/>
      <c r="O26" s="22"/>
      <c r="P26" s="22"/>
    </row>
    <row r="27" spans="1:16" s="3" customFormat="1" x14ac:dyDescent="0.2">
      <c r="A27" s="22"/>
      <c r="B27" s="22"/>
      <c r="C27" s="22"/>
      <c r="D27" s="110" t="s">
        <v>108</v>
      </c>
      <c r="E27" s="111"/>
      <c r="F27" s="111"/>
      <c r="G27" s="111"/>
      <c r="H27" s="46"/>
      <c r="I27" s="22"/>
      <c r="J27" s="22"/>
      <c r="K27" s="22"/>
      <c r="L27" s="22"/>
      <c r="M27" s="22"/>
      <c r="N27" s="22"/>
      <c r="O27" s="22"/>
      <c r="P27" s="22"/>
    </row>
    <row r="28" spans="1:16" ht="17.25" customHeight="1" x14ac:dyDescent="0.2">
      <c r="A28" s="13" t="s">
        <v>118</v>
      </c>
      <c r="B28" s="3"/>
      <c r="C28" s="3"/>
      <c r="D28" s="18" t="s">
        <v>48</v>
      </c>
      <c r="F28" s="3"/>
      <c r="G28" s="3"/>
      <c r="H28" s="3"/>
      <c r="I28" s="18" t="s">
        <v>112</v>
      </c>
      <c r="J28" s="3"/>
      <c r="K28" s="3" t="s">
        <v>120</v>
      </c>
      <c r="L28" s="3"/>
      <c r="M28" s="3"/>
      <c r="N28" s="3"/>
      <c r="O28" s="3"/>
      <c r="P28" s="3"/>
    </row>
    <row r="29" spans="1:1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29">
    <mergeCell ref="A24:B24"/>
    <mergeCell ref="L23:P23"/>
    <mergeCell ref="L24:P24"/>
    <mergeCell ref="A23:B23"/>
    <mergeCell ref="G24:J24"/>
    <mergeCell ref="A2:A4"/>
    <mergeCell ref="B2:B4"/>
    <mergeCell ref="C2:F2"/>
    <mergeCell ref="G2:H2"/>
    <mergeCell ref="C3:C4"/>
    <mergeCell ref="P3:P4"/>
    <mergeCell ref="N1:P1"/>
    <mergeCell ref="J3:J4"/>
    <mergeCell ref="K3:K4"/>
    <mergeCell ref="L3:L4"/>
    <mergeCell ref="M3:M4"/>
    <mergeCell ref="I2:K2"/>
    <mergeCell ref="L2:M2"/>
    <mergeCell ref="N2:P2"/>
    <mergeCell ref="I3:I4"/>
    <mergeCell ref="D27:G27"/>
    <mergeCell ref="G1:H1"/>
    <mergeCell ref="N3:N4"/>
    <mergeCell ref="O3:O4"/>
    <mergeCell ref="G3:G4"/>
    <mergeCell ref="H3:H4"/>
    <mergeCell ref="D3:D4"/>
    <mergeCell ref="E3:E4"/>
    <mergeCell ref="F3:F4"/>
  </mergeCells>
  <phoneticPr fontId="0" type="noConversion"/>
  <printOptions horizontalCentered="1" verticalCentered="1"/>
  <pageMargins left="3.937007874015748E-2" right="0" top="0" bottom="0.11811023622047245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Наталія Мандебура</cp:lastModifiedBy>
  <cp:lastPrinted>2024-03-04T11:32:52Z</cp:lastPrinted>
  <dcterms:created xsi:type="dcterms:W3CDTF">2001-06-20T07:51:09Z</dcterms:created>
  <dcterms:modified xsi:type="dcterms:W3CDTF">2024-09-24T14:34:49Z</dcterms:modified>
</cp:coreProperties>
</file>